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2"/>
  </bookViews>
  <sheets>
    <sheet name="приложение 1" sheetId="1" r:id="rId1"/>
    <sheet name="Приложение 1 лист 2" sheetId="2" r:id="rId2"/>
    <sheet name="Ресурсы лист 2" sheetId="3" r:id="rId3"/>
    <sheet name="ресурсы" sheetId="4" r:id="rId4"/>
  </sheets>
  <definedNames/>
  <calcPr fullCalcOnLoad="1"/>
</workbook>
</file>

<file path=xl/sharedStrings.xml><?xml version="1.0" encoding="utf-8"?>
<sst xmlns="http://schemas.openxmlformats.org/spreadsheetml/2006/main" count="452" uniqueCount="106">
  <si>
    <t>Приложение 1</t>
  </si>
  <si>
    <t xml:space="preserve">Перечень задач и описание мероприятий, целевых показателей муниципальной программы </t>
  </si>
  <si>
    <t>№ п/п</t>
  </si>
  <si>
    <t>Задачи</t>
  </si>
  <si>
    <t>Мероприятия</t>
  </si>
  <si>
    <t>Ответственный исполнитель, соисполнитель муниципальной программы</t>
  </si>
  <si>
    <t>финансирование (тыс. руб)</t>
  </si>
  <si>
    <t>Целевые показатели муниципальной программы</t>
  </si>
  <si>
    <t>единицы  измерения</t>
  </si>
  <si>
    <t xml:space="preserve">Совершенствование муниципальной политики в сферах деятельности, относящихся к компетенции Администрации городского поселения </t>
  </si>
  <si>
    <t>Работа по обеспечению своевременных поступлений налоговых и неналоговых доходов в бюджет поселения, оказание муниципальных услуг</t>
  </si>
  <si>
    <t>Администрация городского поселения Петров Вал</t>
  </si>
  <si>
    <t>собственные доходы местного бюджета на душу населения</t>
  </si>
  <si>
    <t>Тыс.руб</t>
  </si>
  <si>
    <t>Соблюдение сроков предоставления муниципальных услуг</t>
  </si>
  <si>
    <t>%</t>
  </si>
  <si>
    <t>Информирование населения о деятельности органов местного самоуправления</t>
  </si>
  <si>
    <t>публикация нормативно-правовых актов в средствах массовой информации</t>
  </si>
  <si>
    <t>Обеспечение инвентаризации объектов муниципальной собственности, реализация системы их  учета и оформление прав собственности городского поселения, осуществление кадастрового учета земельных участков.</t>
  </si>
  <si>
    <t xml:space="preserve">Проведение работ по изготовлению кадастровых и технических паспортов на объекты недвижимости  поселения . Обеспечение подготовки и проведение конкурсов на право аренды недвижимого имущества,   оказание услуг по оценке имущества. </t>
  </si>
  <si>
    <t>Количество оформленной технической документации</t>
  </si>
  <si>
    <t>шт</t>
  </si>
  <si>
    <t>не менее 2 в квартал</t>
  </si>
  <si>
    <t xml:space="preserve">Количество зарегистрированных объектов муниципальной собственности </t>
  </si>
  <si>
    <t>Количество заключенных договоров аренды</t>
  </si>
  <si>
    <t>не менее 1 в год</t>
  </si>
  <si>
    <t>Проведение работ по межеванию границ земельных  участков, находящихся в  муниципальной собственности городского поселения</t>
  </si>
  <si>
    <t xml:space="preserve">Количество зарегистрированных земельных участков находящихся в  муниципальной собственности </t>
  </si>
  <si>
    <t>не менее 1 в квартал</t>
  </si>
  <si>
    <t>Обеспечение первичных мер пожарной безопасности в границах поселения</t>
  </si>
  <si>
    <t>Приобретение противопожарного инвентаря, содержание противопожарного оборудования, профилактические мероприятия пожарной безопасности</t>
  </si>
  <si>
    <t>количество проведенных мероприятий</t>
  </si>
  <si>
    <t>ед</t>
  </si>
  <si>
    <t>не менее 1в год</t>
  </si>
  <si>
    <t>Обеспечение сохранности и восстановления гидротехнических сооружений</t>
  </si>
  <si>
    <t>Содержание гидротехнических сооружений в поселении</t>
  </si>
  <si>
    <t>-</t>
  </si>
  <si>
    <t>Развитие дорожной деятельности</t>
  </si>
  <si>
    <t>Содержание, ремонт, и благоустройство дорог  в поселении</t>
  </si>
  <si>
    <t>Доля отремонтированных дорог в поселении</t>
  </si>
  <si>
    <t>Доля благоустроенных дорог в поселении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</si>
  <si>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содержание муниципального жилого фонда</t>
  </si>
  <si>
    <t>Ремонт и содержание муниципального жилого фонда городского поселения Петров Вал</t>
  </si>
  <si>
    <t>Создание, содержание, ремонт систем газо-, тепло- и водоснабжения, водоотведения</t>
  </si>
  <si>
    <t>Ремонт и содержание коммунального хозяйства городского поселения Петров Вал</t>
  </si>
  <si>
    <t>не менее 1в квартал</t>
  </si>
  <si>
    <t>Направление бюджетных инвестиций в объекты капитального строительства, находящиеся в муниципальной собственности</t>
  </si>
  <si>
    <t>Обеспечение качественного и бесперебойного предоставления коммунальных услуг (теплоснабжения, водоснабжения, водоотведения, газоснабжения) населению городского поселения.</t>
  </si>
  <si>
    <t>Возмещение расходов на покрытие убытков, возникших в связи с применением регулируемых цен на жилищно-коммунальные услуги теплоснабжения</t>
  </si>
  <si>
    <t>Доля целевого направления субсидий</t>
  </si>
  <si>
    <t>Возмещение расходов на покрытие убытков, возникших в связи с применением регулируемых цен на жилищно-коммунальные услуги водоснабжения и водоотведения</t>
  </si>
  <si>
    <t>Благоустройство территории городского поселения</t>
  </si>
  <si>
    <t>Строительство, ремонт, содержание сетей уличного освещения городского поселения Петров Вал</t>
  </si>
  <si>
    <t>доля общей протяженности освещенных улиц</t>
  </si>
  <si>
    <t xml:space="preserve">Мероприятия по благоустройству городского поселения </t>
  </si>
  <si>
    <t>Выделение субсидии бюджетным учреждениям на финансовое обеспечение муниципального задания на оказание муниципальных услуг (выполнение работ)</t>
  </si>
  <si>
    <t>Администрация городского поселения Петров Вал; соисполнитель МБУ "Благоустройство и озеленение городского поселения Петров Вал</t>
  </si>
  <si>
    <t>Процент выполнения муниципального задания</t>
  </si>
  <si>
    <t>Организация и осуществление мероприятий по работе с детьми и молодежью в поселении</t>
  </si>
  <si>
    <t xml:space="preserve"> Мероприятия по гражданскому, патриотическому и духовно-нравственному воспитанию и по здоровому образу жизни молодежи</t>
  </si>
  <si>
    <t xml:space="preserve">количество проведенных мероприятий </t>
  </si>
  <si>
    <t>не менее 4 мероприятий в квартал</t>
  </si>
  <si>
    <t xml:space="preserve">Количество посещений мероприятия </t>
  </si>
  <si>
    <t>чел</t>
  </si>
  <si>
    <t xml:space="preserve">Мероприятия по противодействию терроризма и экстремизма в молодежной среде. </t>
  </si>
  <si>
    <t xml:space="preserve">Количество проведенных мероприятий </t>
  </si>
  <si>
    <t>Создание условий для организации досуга и обеспечение жителей услугами организаций культуры</t>
  </si>
  <si>
    <t>Организация мероприятий по развитию местного традиционного художественного творчества</t>
  </si>
  <si>
    <t>Администрация городского поселения Петров Вал; соисполнитель Муниципальное казённое учреждение культуры "Центр Культуры и Досуга городского поселения Петров Вал"</t>
  </si>
  <si>
    <t>Количество проводимых культурно-досуговых мероприятий</t>
  </si>
  <si>
    <t>Обеспечение, реализация прав граждан на библиотечное обслуживание</t>
  </si>
  <si>
    <t>Организация сохранности библиотечных фондов библиотеки поселения; организация мероприятий способствующих привлечению новых читателей в библиотеки</t>
  </si>
  <si>
    <t>книговыдача на 1 тыс. населения</t>
  </si>
  <si>
    <t>ИТОГО</t>
  </si>
  <si>
    <t>Приложение 2</t>
  </si>
  <si>
    <t xml:space="preserve">Ресурсное обеспечение муниципальной программы за счет средств, привлеченных из различных источников финансирования
</t>
  </si>
  <si>
    <t xml:space="preserve">Наименование  мероприятия </t>
  </si>
  <si>
    <t xml:space="preserve">Ответственный исполнитель муниципальной программы, соисполнитель муниципальной Программы </t>
  </si>
  <si>
    <t>КБК</t>
  </si>
  <si>
    <t>Всего  (тыс. руб.)</t>
  </si>
  <si>
    <t>Областной бюджет (тыс. руб.)</t>
  </si>
  <si>
    <t>Районный бюджет (тыс. руб.)</t>
  </si>
  <si>
    <t>Местный бюджет (тыс. руб.)</t>
  </si>
  <si>
    <t>Проведение работ по изготовлению кадастровых и технических паспортов на объекты недвижимости  поселения . Обеспечение подготовки и проведение конкурсов на право аренды недвижимого имущества,   оказание услуг по оценке имущества.</t>
  </si>
  <si>
    <t>Мероприятия по гражданскому, патриотическому и духовно-нравственному воспитанию и по здоровому образу жизни молодежи</t>
  </si>
  <si>
    <t>Мероприятия по противодействию терроризма и экстремизма в молодежной среде</t>
  </si>
  <si>
    <t>Организация сохранности библиотечных фондов библиотеки поселения; организация мероприятий способствующих привличению новых читателей в библиотеки</t>
  </si>
  <si>
    <t>Итого</t>
  </si>
  <si>
    <t>0102,0104</t>
  </si>
  <si>
    <t>0113</t>
  </si>
  <si>
    <t>0412</t>
  </si>
  <si>
    <t>0309</t>
  </si>
  <si>
    <t>0503</t>
  </si>
  <si>
    <t>0501</t>
  </si>
  <si>
    <t>0502</t>
  </si>
  <si>
    <t>0707</t>
  </si>
  <si>
    <t>0801</t>
  </si>
  <si>
    <t>0104,0102</t>
  </si>
  <si>
    <t>0</t>
  </si>
  <si>
    <t>0409</t>
  </si>
  <si>
    <t>к муниципальной  программе  "Совершенствование системы реализации полномочий городского поселения Петров Вал Камышинского муниципального района Волгоградской области на 2014-2020 гг"</t>
  </si>
  <si>
    <t>к муниципальной  программе  "Совершенствование системы реализации полномочий городского поселения Петров Вал Камышинского муниципального района Волгогроадской области на 2014-2020гг"</t>
  </si>
  <si>
    <t>Постановление Главы городского поселения Петров Вал от 30 05.2017 № 96  -п</t>
  </si>
  <si>
    <t>Постановление Глава городского поселения Петров Вал от 30 05.2017 №96 -П</t>
  </si>
  <si>
    <t>Постановление Главы городского поселения Петров Вал от 30.05.2017  № 96 -П</t>
  </si>
  <si>
    <t>Постановление Главы городского поселения Петров Вал от  30.05.2017 № 96  -П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</si>
</sst>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8"/>
      <name val="Arial CYR"/>
      <family val="0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vertical="justify" wrapText="1"/>
    </xf>
    <xf numFmtId="0" fontId="24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left" vertical="center" wrapText="1"/>
    </xf>
    <xf numFmtId="176" fontId="20" fillId="0" borderId="15" xfId="0" applyNumberFormat="1" applyFont="1" applyFill="1" applyBorder="1" applyAlignment="1">
      <alignment horizontal="center" vertical="center"/>
    </xf>
    <xf numFmtId="176" fontId="20" fillId="0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176" fontId="20" fillId="0" borderId="18" xfId="0" applyNumberFormat="1" applyFont="1" applyFill="1" applyBorder="1" applyAlignment="1">
      <alignment horizontal="center" vertical="center"/>
    </xf>
    <xf numFmtId="176" fontId="20" fillId="0" borderId="19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left" vertical="center" wrapText="1"/>
    </xf>
    <xf numFmtId="176" fontId="20" fillId="0" borderId="10" xfId="0" applyNumberFormat="1" applyFont="1" applyFill="1" applyBorder="1" applyAlignment="1">
      <alignment horizontal="center" vertical="center"/>
    </xf>
    <xf numFmtId="176" fontId="20" fillId="0" borderId="21" xfId="0" applyNumberFormat="1" applyFont="1" applyFill="1" applyBorder="1" applyAlignment="1">
      <alignment horizontal="center" vertical="center"/>
    </xf>
    <xf numFmtId="176" fontId="25" fillId="0" borderId="15" xfId="0" applyNumberFormat="1" applyFont="1" applyFill="1" applyBorder="1" applyAlignment="1">
      <alignment horizontal="left" vertical="center" wrapText="1"/>
    </xf>
    <xf numFmtId="176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176" fontId="26" fillId="0" borderId="24" xfId="0" applyNumberFormat="1" applyFont="1" applyFill="1" applyBorder="1" applyAlignment="1">
      <alignment horizontal="center" vertical="center" wrapText="1"/>
    </xf>
    <xf numFmtId="176" fontId="25" fillId="0" borderId="18" xfId="0" applyNumberFormat="1" applyFont="1" applyFill="1" applyBorder="1" applyAlignment="1">
      <alignment horizontal="left" vertical="center" wrapText="1"/>
    </xf>
    <xf numFmtId="176" fontId="20" fillId="0" borderId="18" xfId="0" applyNumberFormat="1" applyFont="1" applyFill="1" applyBorder="1" applyAlignment="1">
      <alignment horizontal="center" vertical="center" wrapText="1"/>
    </xf>
    <xf numFmtId="176" fontId="20" fillId="0" borderId="25" xfId="0" applyNumberFormat="1" applyFont="1" applyFill="1" applyBorder="1" applyAlignment="1">
      <alignment horizontal="center" vertical="center"/>
    </xf>
    <xf numFmtId="176" fontId="20" fillId="0" borderId="25" xfId="0" applyNumberFormat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176" fontId="25" fillId="0" borderId="27" xfId="0" applyNumberFormat="1" applyFont="1" applyFill="1" applyBorder="1" applyAlignment="1">
      <alignment horizontal="left" vertical="center" wrapText="1"/>
    </xf>
    <xf numFmtId="176" fontId="25" fillId="0" borderId="24" xfId="0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176" fontId="26" fillId="0" borderId="13" xfId="0" applyNumberFormat="1" applyFont="1" applyFill="1" applyBorder="1" applyAlignment="1">
      <alignment vertical="center" wrapText="1"/>
    </xf>
    <xf numFmtId="177" fontId="26" fillId="0" borderId="13" xfId="0" applyNumberFormat="1" applyFont="1" applyFill="1" applyBorder="1" applyAlignment="1">
      <alignment vertical="center" wrapText="1"/>
    </xf>
    <xf numFmtId="176" fontId="25" fillId="0" borderId="13" xfId="0" applyNumberFormat="1" applyFont="1" applyFill="1" applyBorder="1" applyAlignment="1">
      <alignment horizontal="left" vertical="center" wrapText="1"/>
    </xf>
    <xf numFmtId="176" fontId="25" fillId="0" borderId="13" xfId="0" applyNumberFormat="1" applyFont="1" applyFill="1" applyBorder="1" applyAlignment="1">
      <alignment horizontal="center" vertical="center" wrapText="1"/>
    </xf>
    <xf numFmtId="177" fontId="25" fillId="0" borderId="18" xfId="0" applyNumberFormat="1" applyFont="1" applyFill="1" applyBorder="1" applyAlignment="1">
      <alignment vertical="center" wrapText="1"/>
    </xf>
    <xf numFmtId="0" fontId="22" fillId="0" borderId="29" xfId="0" applyFont="1" applyFill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vertical="center" wrapText="1"/>
    </xf>
    <xf numFmtId="176" fontId="27" fillId="0" borderId="24" xfId="0" applyNumberFormat="1" applyFont="1" applyFill="1" applyBorder="1" applyAlignment="1">
      <alignment vertical="center" wrapText="1"/>
    </xf>
    <xf numFmtId="176" fontId="25" fillId="0" borderId="24" xfId="0" applyNumberFormat="1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177" fontId="25" fillId="0" borderId="15" xfId="0" applyNumberFormat="1" applyFont="1" applyFill="1" applyBorder="1" applyAlignment="1">
      <alignment vertical="center" wrapText="1"/>
    </xf>
    <xf numFmtId="176" fontId="25" fillId="0" borderId="15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176" fontId="26" fillId="0" borderId="31" xfId="0" applyNumberFormat="1" applyFont="1" applyFill="1" applyBorder="1" applyAlignment="1">
      <alignment vertical="center" wrapText="1"/>
    </xf>
    <xf numFmtId="177" fontId="25" fillId="0" borderId="32" xfId="0" applyNumberFormat="1" applyFont="1" applyFill="1" applyBorder="1" applyAlignment="1">
      <alignment vertical="center" wrapText="1"/>
    </xf>
    <xf numFmtId="177" fontId="25" fillId="0" borderId="32" xfId="0" applyNumberFormat="1" applyFont="1" applyFill="1" applyBorder="1" applyAlignment="1">
      <alignment horizontal="center" vertical="center" wrapText="1"/>
    </xf>
    <xf numFmtId="176" fontId="25" fillId="0" borderId="31" xfId="0" applyNumberFormat="1" applyFont="1" applyFill="1" applyBorder="1" applyAlignment="1">
      <alignment horizontal="center" vertical="center" wrapText="1"/>
    </xf>
    <xf numFmtId="177" fontId="25" fillId="0" borderId="12" xfId="0" applyNumberFormat="1" applyFont="1" applyFill="1" applyBorder="1" applyAlignment="1">
      <alignment vertical="center" wrapText="1"/>
    </xf>
    <xf numFmtId="177" fontId="25" fillId="0" borderId="33" xfId="0" applyNumberFormat="1" applyFont="1" applyFill="1" applyBorder="1" applyAlignment="1">
      <alignment horizontal="center" vertical="center" wrapText="1"/>
    </xf>
    <xf numFmtId="176" fontId="25" fillId="0" borderId="34" xfId="0" applyNumberFormat="1" applyFont="1" applyFill="1" applyBorder="1" applyAlignment="1">
      <alignment horizontal="center" vertical="center" wrapText="1"/>
    </xf>
    <xf numFmtId="176" fontId="25" fillId="0" borderId="35" xfId="0" applyNumberFormat="1" applyFont="1" applyFill="1" applyBorder="1" applyAlignment="1">
      <alignment horizontal="left" vertical="center" wrapText="1"/>
    </xf>
    <xf numFmtId="176" fontId="25" fillId="0" borderId="35" xfId="0" applyNumberFormat="1" applyFont="1" applyFill="1" applyBorder="1" applyAlignment="1">
      <alignment horizontal="center" vertical="center" wrapText="1"/>
    </xf>
    <xf numFmtId="176" fontId="25" fillId="0" borderId="16" xfId="0" applyNumberFormat="1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vertical="center" wrapText="1"/>
    </xf>
    <xf numFmtId="176" fontId="25" fillId="0" borderId="18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vertical="center" wrapText="1"/>
    </xf>
    <xf numFmtId="176" fontId="25" fillId="0" borderId="25" xfId="0" applyNumberFormat="1" applyFont="1" applyFill="1" applyBorder="1" applyAlignment="1">
      <alignment vertical="center" wrapText="1"/>
    </xf>
    <xf numFmtId="176" fontId="25" fillId="0" borderId="25" xfId="0" applyNumberFormat="1" applyFont="1" applyFill="1" applyBorder="1" applyAlignment="1">
      <alignment horizontal="center" vertical="center" wrapText="1"/>
    </xf>
    <xf numFmtId="176" fontId="25" fillId="0" borderId="37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left" vertical="top" wrapText="1"/>
    </xf>
    <xf numFmtId="176" fontId="25" fillId="0" borderId="14" xfId="0" applyNumberFormat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top" wrapText="1"/>
    </xf>
    <xf numFmtId="176" fontId="25" fillId="0" borderId="12" xfId="0" applyNumberFormat="1" applyFont="1" applyFill="1" applyBorder="1" applyAlignment="1">
      <alignment horizontal="left" vertical="center" wrapText="1"/>
    </xf>
    <xf numFmtId="176" fontId="25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177" fontId="21" fillId="0" borderId="13" xfId="0" applyNumberFormat="1" applyFont="1" applyFill="1" applyBorder="1" applyAlignment="1">
      <alignment/>
    </xf>
    <xf numFmtId="177" fontId="28" fillId="0" borderId="12" xfId="0" applyNumberFormat="1" applyFont="1" applyFill="1" applyBorder="1" applyAlignment="1">
      <alignment/>
    </xf>
    <xf numFmtId="177" fontId="28" fillId="0" borderId="14" xfId="0" applyNumberFormat="1" applyFont="1" applyFill="1" applyBorder="1" applyAlignment="1">
      <alignment/>
    </xf>
    <xf numFmtId="0" fontId="20" fillId="0" borderId="0" xfId="0" applyFont="1" applyFill="1" applyAlignment="1">
      <alignment horizontal="left"/>
    </xf>
    <xf numFmtId="176" fontId="0" fillId="0" borderId="0" xfId="0" applyNumberFormat="1" applyFill="1" applyAlignment="1">
      <alignment/>
    </xf>
    <xf numFmtId="176" fontId="2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0" fillId="0" borderId="0" xfId="0" applyNumberFormat="1" applyFont="1" applyFill="1" applyAlignment="1">
      <alignment/>
    </xf>
    <xf numFmtId="0" fontId="30" fillId="0" borderId="0" xfId="53" applyFont="1">
      <alignment/>
      <protection/>
    </xf>
    <xf numFmtId="0" fontId="27" fillId="0" borderId="0" xfId="53" applyFont="1">
      <alignment/>
      <protection/>
    </xf>
    <xf numFmtId="0" fontId="30" fillId="0" borderId="0" xfId="53" applyFont="1" applyAlignment="1">
      <alignment horizontal="center" vertical="center" wrapText="1"/>
      <protection/>
    </xf>
    <xf numFmtId="0" fontId="34" fillId="0" borderId="39" xfId="53" applyFont="1" applyBorder="1" applyAlignment="1">
      <alignment horizontal="left" vertical="top" wrapText="1"/>
      <protection/>
    </xf>
    <xf numFmtId="0" fontId="33" fillId="0" borderId="24" xfId="53" applyFont="1" applyBorder="1" applyAlignment="1">
      <alignment horizontal="left" vertical="top" wrapText="1"/>
      <protection/>
    </xf>
    <xf numFmtId="0" fontId="33" fillId="0" borderId="34" xfId="53" applyFont="1" applyBorder="1" applyAlignment="1">
      <alignment horizontal="left" vertical="top" wrapText="1"/>
      <protection/>
    </xf>
    <xf numFmtId="0" fontId="34" fillId="0" borderId="24" xfId="53" applyFont="1" applyBorder="1" applyAlignment="1">
      <alignment horizontal="left" vertical="top" wrapText="1"/>
      <protection/>
    </xf>
    <xf numFmtId="0" fontId="34" fillId="0" borderId="40" xfId="53" applyFont="1" applyBorder="1" applyAlignment="1">
      <alignment horizontal="left" vertical="top" wrapText="1"/>
      <protection/>
    </xf>
    <xf numFmtId="0" fontId="33" fillId="0" borderId="35" xfId="53" applyFont="1" applyBorder="1" applyAlignment="1">
      <alignment horizontal="left" vertical="top" wrapText="1"/>
      <protection/>
    </xf>
    <xf numFmtId="0" fontId="33" fillId="0" borderId="41" xfId="53" applyFont="1" applyBorder="1" applyAlignment="1">
      <alignment horizontal="left" vertical="top" wrapText="1"/>
      <protection/>
    </xf>
    <xf numFmtId="0" fontId="30" fillId="0" borderId="0" xfId="53" applyFont="1" applyAlignment="1">
      <alignment wrapText="1"/>
      <protection/>
    </xf>
    <xf numFmtId="0" fontId="32" fillId="0" borderId="28" xfId="53" applyFont="1" applyBorder="1" applyAlignment="1">
      <alignment horizontal="center" vertical="top" wrapText="1"/>
      <protection/>
    </xf>
    <xf numFmtId="0" fontId="33" fillId="0" borderId="38" xfId="53" applyFont="1" applyBorder="1" applyAlignment="1">
      <alignment horizontal="center" vertical="top" wrapText="1"/>
      <protection/>
    </xf>
    <xf numFmtId="0" fontId="32" fillId="0" borderId="42" xfId="53" applyFont="1" applyBorder="1" applyAlignment="1">
      <alignment horizontal="center" vertical="top" wrapText="1"/>
      <protection/>
    </xf>
    <xf numFmtId="0" fontId="33" fillId="0" borderId="13" xfId="53" applyFont="1" applyBorder="1" applyAlignment="1">
      <alignment horizontal="center" vertical="top" wrapText="1"/>
      <protection/>
    </xf>
    <xf numFmtId="0" fontId="32" fillId="0" borderId="11" xfId="53" applyFont="1" applyBorder="1" applyAlignment="1">
      <alignment horizontal="center" vertical="top" wrapText="1"/>
      <protection/>
    </xf>
    <xf numFmtId="0" fontId="33" fillId="0" borderId="14" xfId="53" applyFont="1" applyBorder="1" applyAlignment="1">
      <alignment horizontal="center" vertical="top" wrapText="1"/>
      <protection/>
    </xf>
    <xf numFmtId="0" fontId="33" fillId="0" borderId="43" xfId="53" applyFont="1" applyBorder="1" applyAlignment="1">
      <alignment vertical="center" wrapText="1"/>
      <protection/>
    </xf>
    <xf numFmtId="0" fontId="33" fillId="0" borderId="22" xfId="53" applyFont="1" applyBorder="1" applyAlignment="1">
      <alignment vertical="center" wrapText="1"/>
      <protection/>
    </xf>
    <xf numFmtId="0" fontId="33" fillId="0" borderId="28" xfId="53" applyFont="1" applyBorder="1" applyAlignment="1">
      <alignment vertical="center" wrapText="1"/>
      <protection/>
    </xf>
    <xf numFmtId="0" fontId="31" fillId="0" borderId="43" xfId="53" applyFont="1" applyBorder="1" applyAlignment="1">
      <alignment vertical="center" wrapText="1"/>
      <protection/>
    </xf>
    <xf numFmtId="0" fontId="37" fillId="0" borderId="29" xfId="53" applyFont="1" applyBorder="1">
      <alignment/>
      <protection/>
    </xf>
    <xf numFmtId="0" fontId="38" fillId="0" borderId="0" xfId="53" applyFont="1">
      <alignment/>
      <protection/>
    </xf>
    <xf numFmtId="0" fontId="33" fillId="0" borderId="0" xfId="53" applyFont="1">
      <alignment/>
      <protection/>
    </xf>
    <xf numFmtId="0" fontId="39" fillId="0" borderId="29" xfId="53" applyFont="1" applyBorder="1" applyAlignment="1">
      <alignment horizontal="left" vertical="top" wrapText="1"/>
      <protection/>
    </xf>
    <xf numFmtId="0" fontId="39" fillId="0" borderId="44" xfId="53" applyFont="1" applyBorder="1" applyAlignment="1">
      <alignment vertical="center" wrapText="1"/>
      <protection/>
    </xf>
    <xf numFmtId="0" fontId="39" fillId="0" borderId="38" xfId="53" applyFont="1" applyBorder="1" applyAlignment="1">
      <alignment horizontal="left" vertical="top" wrapText="1"/>
      <protection/>
    </xf>
    <xf numFmtId="0" fontId="39" fillId="0" borderId="44" xfId="53" applyFont="1" applyBorder="1" applyAlignment="1">
      <alignment horizontal="left" vertical="top" wrapText="1"/>
      <protection/>
    </xf>
    <xf numFmtId="0" fontId="40" fillId="0" borderId="29" xfId="53" applyFont="1" applyBorder="1" applyAlignment="1">
      <alignment wrapText="1"/>
      <protection/>
    </xf>
    <xf numFmtId="0" fontId="39" fillId="0" borderId="0" xfId="53" applyFont="1">
      <alignment/>
      <protection/>
    </xf>
    <xf numFmtId="0" fontId="32" fillId="0" borderId="38" xfId="53" applyFont="1" applyBorder="1" applyAlignment="1">
      <alignment horizontal="center" vertical="top" wrapText="1"/>
      <protection/>
    </xf>
    <xf numFmtId="14" fontId="30" fillId="0" borderId="0" xfId="53" applyNumberFormat="1" applyFont="1">
      <alignment/>
      <protection/>
    </xf>
    <xf numFmtId="14" fontId="0" fillId="0" borderId="0" xfId="0" applyNumberFormat="1" applyFill="1" applyAlignment="1">
      <alignment/>
    </xf>
    <xf numFmtId="177" fontId="26" fillId="0" borderId="15" xfId="0" applyNumberFormat="1" applyFont="1" applyFill="1" applyBorder="1" applyAlignment="1">
      <alignment horizontal="center" vertical="center" wrapText="1"/>
    </xf>
    <xf numFmtId="178" fontId="26" fillId="0" borderId="10" xfId="0" applyNumberFormat="1" applyFont="1" applyFill="1" applyBorder="1" applyAlignment="1">
      <alignment horizontal="center" vertical="center" wrapText="1"/>
    </xf>
    <xf numFmtId="178" fontId="26" fillId="0" borderId="24" xfId="0" applyNumberFormat="1" applyFont="1" applyFill="1" applyBorder="1" applyAlignment="1">
      <alignment horizontal="center" vertical="center" wrapText="1"/>
    </xf>
    <xf numFmtId="178" fontId="26" fillId="0" borderId="13" xfId="0" applyNumberFormat="1" applyFont="1" applyFill="1" applyBorder="1" applyAlignment="1">
      <alignment vertical="center" wrapText="1"/>
    </xf>
    <xf numFmtId="178" fontId="27" fillId="0" borderId="24" xfId="0" applyNumberFormat="1" applyFont="1" applyFill="1" applyBorder="1" applyAlignment="1">
      <alignment vertical="center" wrapText="1"/>
    </xf>
    <xf numFmtId="178" fontId="26" fillId="0" borderId="15" xfId="0" applyNumberFormat="1" applyFont="1" applyFill="1" applyBorder="1" applyAlignment="1">
      <alignment vertical="center" wrapText="1"/>
    </xf>
    <xf numFmtId="178" fontId="26" fillId="0" borderId="10" xfId="0" applyNumberFormat="1" applyFont="1" applyFill="1" applyBorder="1" applyAlignment="1">
      <alignment vertical="center" wrapText="1"/>
    </xf>
    <xf numFmtId="178" fontId="26" fillId="0" borderId="31" xfId="0" applyNumberFormat="1" applyFont="1" applyFill="1" applyBorder="1" applyAlignment="1">
      <alignment vertical="center" wrapText="1"/>
    </xf>
    <xf numFmtId="178" fontId="26" fillId="0" borderId="45" xfId="0" applyNumberFormat="1" applyFont="1" applyFill="1" applyBorder="1" applyAlignment="1">
      <alignment vertical="center" wrapText="1"/>
    </xf>
    <xf numFmtId="178" fontId="26" fillId="0" borderId="15" xfId="0" applyNumberFormat="1" applyFont="1" applyFill="1" applyBorder="1" applyAlignment="1">
      <alignment horizontal="center" vertical="center" wrapText="1"/>
    </xf>
    <xf numFmtId="178" fontId="26" fillId="0" borderId="18" xfId="0" applyNumberFormat="1" applyFont="1" applyFill="1" applyBorder="1" applyAlignment="1">
      <alignment vertical="center" wrapText="1"/>
    </xf>
    <xf numFmtId="178" fontId="21" fillId="0" borderId="13" xfId="0" applyNumberFormat="1" applyFont="1" applyFill="1" applyBorder="1" applyAlignment="1">
      <alignment/>
    </xf>
    <xf numFmtId="177" fontId="35" fillId="0" borderId="46" xfId="53" applyNumberFormat="1" applyFont="1" applyBorder="1">
      <alignment/>
      <protection/>
    </xf>
    <xf numFmtId="177" fontId="36" fillId="0" borderId="25" xfId="53" applyNumberFormat="1" applyFont="1" applyBorder="1">
      <alignment/>
      <protection/>
    </xf>
    <xf numFmtId="177" fontId="36" fillId="0" borderId="37" xfId="53" applyNumberFormat="1" applyFont="1" applyBorder="1">
      <alignment/>
      <protection/>
    </xf>
    <xf numFmtId="177" fontId="35" fillId="0" borderId="47" xfId="53" applyNumberFormat="1" applyFont="1" applyBorder="1">
      <alignment/>
      <protection/>
    </xf>
    <xf numFmtId="177" fontId="35" fillId="0" borderId="39" xfId="53" applyNumberFormat="1" applyFont="1" applyBorder="1">
      <alignment/>
      <protection/>
    </xf>
    <xf numFmtId="177" fontId="36" fillId="0" borderId="24" xfId="53" applyNumberFormat="1" applyFont="1" applyBorder="1">
      <alignment/>
      <protection/>
    </xf>
    <xf numFmtId="177" fontId="35" fillId="0" borderId="23" xfId="53" applyNumberFormat="1" applyFont="1" applyBorder="1">
      <alignment/>
      <protection/>
    </xf>
    <xf numFmtId="177" fontId="36" fillId="0" borderId="34" xfId="53" applyNumberFormat="1" applyFont="1" applyBorder="1">
      <alignment/>
      <protection/>
    </xf>
    <xf numFmtId="177" fontId="35" fillId="0" borderId="42" xfId="53" applyNumberFormat="1" applyFont="1" applyBorder="1">
      <alignment/>
      <protection/>
    </xf>
    <xf numFmtId="177" fontId="36" fillId="0" borderId="13" xfId="53" applyNumberFormat="1" applyFont="1" applyBorder="1">
      <alignment/>
      <protection/>
    </xf>
    <xf numFmtId="177" fontId="35" fillId="0" borderId="11" xfId="53" applyNumberFormat="1" applyFont="1" applyBorder="1">
      <alignment/>
      <protection/>
    </xf>
    <xf numFmtId="177" fontId="36" fillId="0" borderId="14" xfId="53" applyNumberFormat="1" applyFont="1" applyBorder="1">
      <alignment/>
      <protection/>
    </xf>
    <xf numFmtId="177" fontId="35" fillId="0" borderId="29" xfId="53" applyNumberFormat="1" applyFont="1" applyBorder="1">
      <alignment/>
      <protection/>
    </xf>
    <xf numFmtId="177" fontId="26" fillId="0" borderId="15" xfId="0" applyNumberFormat="1" applyFont="1" applyFill="1" applyBorder="1" applyAlignment="1">
      <alignment vertical="center" wrapText="1"/>
    </xf>
    <xf numFmtId="177" fontId="26" fillId="0" borderId="10" xfId="0" applyNumberFormat="1" applyFont="1" applyFill="1" applyBorder="1" applyAlignment="1">
      <alignment vertical="center" wrapText="1"/>
    </xf>
    <xf numFmtId="177" fontId="26" fillId="0" borderId="45" xfId="0" applyNumberFormat="1" applyFont="1" applyFill="1" applyBorder="1" applyAlignment="1">
      <alignment vertical="center" wrapText="1"/>
    </xf>
    <xf numFmtId="49" fontId="32" fillId="0" borderId="38" xfId="53" applyNumberFormat="1" applyFont="1" applyBorder="1">
      <alignment/>
      <protection/>
    </xf>
    <xf numFmtId="49" fontId="32" fillId="0" borderId="44" xfId="53" applyNumberFormat="1" applyFont="1" applyBorder="1">
      <alignment/>
      <protection/>
    </xf>
    <xf numFmtId="49" fontId="32" fillId="0" borderId="48" xfId="53" applyNumberFormat="1" applyFont="1" applyBorder="1">
      <alignment/>
      <protection/>
    </xf>
    <xf numFmtId="49" fontId="32" fillId="0" borderId="49" xfId="53" applyNumberFormat="1" applyFont="1" applyBorder="1">
      <alignment/>
      <protection/>
    </xf>
    <xf numFmtId="0" fontId="22" fillId="0" borderId="0" xfId="0" applyFont="1" applyFill="1" applyAlignment="1">
      <alignment horizontal="center" vertical="justify" wrapText="1"/>
    </xf>
    <xf numFmtId="0" fontId="24" fillId="0" borderId="25" xfId="0" applyFont="1" applyFill="1" applyBorder="1" applyAlignment="1">
      <alignment horizontal="center"/>
    </xf>
    <xf numFmtId="177" fontId="26" fillId="0" borderId="35" xfId="0" applyNumberFormat="1" applyFont="1" applyFill="1" applyBorder="1" applyAlignment="1">
      <alignment horizontal="center" vertical="center" wrapText="1"/>
    </xf>
    <xf numFmtId="0" fontId="33" fillId="0" borderId="50" xfId="53" applyFont="1" applyBorder="1" applyAlignment="1">
      <alignment horizontal="center" vertical="top" wrapText="1"/>
      <protection/>
    </xf>
    <xf numFmtId="0" fontId="24" fillId="0" borderId="51" xfId="0" applyFont="1" applyFill="1" applyBorder="1" applyAlignment="1">
      <alignment horizontal="center"/>
    </xf>
    <xf numFmtId="176" fontId="26" fillId="0" borderId="27" xfId="0" applyNumberFormat="1" applyFont="1" applyFill="1" applyBorder="1" applyAlignment="1">
      <alignment horizontal="center" vertical="center" wrapText="1"/>
    </xf>
    <xf numFmtId="176" fontId="26" fillId="0" borderId="27" xfId="0" applyNumberFormat="1" applyFont="1" applyFill="1" applyBorder="1" applyAlignment="1">
      <alignment vertical="center" wrapText="1"/>
    </xf>
    <xf numFmtId="177" fontId="26" fillId="0" borderId="27" xfId="0" applyNumberFormat="1" applyFont="1" applyFill="1" applyBorder="1" applyAlignment="1">
      <alignment vertical="center" wrapText="1"/>
    </xf>
    <xf numFmtId="4" fontId="26" fillId="0" borderId="25" xfId="0" applyNumberFormat="1" applyFont="1" applyFill="1" applyBorder="1" applyAlignment="1">
      <alignment vertical="center" wrapText="1"/>
    </xf>
    <xf numFmtId="176" fontId="26" fillId="0" borderId="12" xfId="0" applyNumberFormat="1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22" fillId="0" borderId="0" xfId="0" applyFont="1" applyFill="1" applyAlignment="1">
      <alignment vertical="justify" wrapText="1"/>
    </xf>
    <xf numFmtId="0" fontId="24" fillId="0" borderId="35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4" fillId="0" borderId="41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24" fillId="0" borderId="52" xfId="0" applyFont="1" applyFill="1" applyBorder="1" applyAlignment="1">
      <alignment horizontal="center"/>
    </xf>
    <xf numFmtId="0" fontId="24" fillId="0" borderId="53" xfId="0" applyFont="1" applyFill="1" applyBorder="1" applyAlignment="1">
      <alignment horizontal="center"/>
    </xf>
    <xf numFmtId="0" fontId="24" fillId="0" borderId="5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justify" wrapText="1"/>
    </xf>
    <xf numFmtId="0" fontId="23" fillId="0" borderId="0" xfId="0" applyFont="1" applyFill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58" xfId="0" applyFont="1" applyFill="1" applyBorder="1" applyAlignment="1">
      <alignment horizontal="left" vertical="center" wrapText="1"/>
    </xf>
    <xf numFmtId="0" fontId="22" fillId="0" borderId="59" xfId="0" applyFont="1" applyFill="1" applyBorder="1" applyAlignment="1">
      <alignment horizontal="left" vertical="center" wrapText="1"/>
    </xf>
    <xf numFmtId="0" fontId="22" fillId="0" borderId="60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center" vertical="center"/>
    </xf>
    <xf numFmtId="178" fontId="26" fillId="0" borderId="35" xfId="0" applyNumberFormat="1" applyFont="1" applyFill="1" applyBorder="1" applyAlignment="1">
      <alignment horizontal="center" vertical="center" wrapText="1"/>
    </xf>
    <xf numFmtId="178" fontId="26" fillId="0" borderId="25" xfId="0" applyNumberFormat="1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178" fontId="26" fillId="0" borderId="24" xfId="0" applyNumberFormat="1" applyFont="1" applyFill="1" applyBorder="1" applyAlignment="1">
      <alignment horizontal="center" vertical="center" wrapText="1"/>
    </xf>
    <xf numFmtId="178" fontId="26" fillId="0" borderId="31" xfId="0" applyNumberFormat="1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178" fontId="26" fillId="0" borderId="18" xfId="0" applyNumberFormat="1" applyFont="1" applyFill="1" applyBorder="1" applyAlignment="1">
      <alignment horizontal="center" vertical="center" wrapText="1"/>
    </xf>
    <xf numFmtId="178" fontId="26" fillId="0" borderId="10" xfId="0" applyNumberFormat="1" applyFont="1" applyFill="1" applyBorder="1" applyAlignment="1">
      <alignment horizontal="center" vertical="center" wrapText="1"/>
    </xf>
    <xf numFmtId="178" fontId="26" fillId="0" borderId="15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177" fontId="26" fillId="0" borderId="15" xfId="0" applyNumberFormat="1" applyFont="1" applyFill="1" applyBorder="1" applyAlignment="1">
      <alignment horizontal="center" vertical="center" wrapText="1"/>
    </xf>
    <xf numFmtId="177" fontId="26" fillId="0" borderId="18" xfId="0" applyNumberFormat="1" applyFont="1" applyFill="1" applyBorder="1" applyAlignment="1">
      <alignment horizontal="center" vertical="center" wrapText="1"/>
    </xf>
    <xf numFmtId="177" fontId="26" fillId="0" borderId="10" xfId="0" applyNumberFormat="1" applyFont="1" applyFill="1" applyBorder="1" applyAlignment="1">
      <alignment horizontal="center" vertical="center" wrapText="1"/>
    </xf>
    <xf numFmtId="177" fontId="26" fillId="0" borderId="35" xfId="0" applyNumberFormat="1" applyFont="1" applyFill="1" applyBorder="1" applyAlignment="1">
      <alignment horizontal="center" vertical="center" wrapText="1"/>
    </xf>
    <xf numFmtId="177" fontId="26" fillId="0" borderId="25" xfId="0" applyNumberFormat="1" applyFont="1" applyFill="1" applyBorder="1" applyAlignment="1">
      <alignment horizontal="center" vertical="center" wrapText="1"/>
    </xf>
    <xf numFmtId="176" fontId="26" fillId="0" borderId="35" xfId="0" applyNumberFormat="1" applyFont="1" applyFill="1" applyBorder="1" applyAlignment="1">
      <alignment horizontal="center" vertical="center" wrapText="1"/>
    </xf>
    <xf numFmtId="176" fontId="26" fillId="0" borderId="24" xfId="0" applyNumberFormat="1" applyFont="1" applyFill="1" applyBorder="1" applyAlignment="1">
      <alignment horizontal="center" vertical="center" wrapText="1"/>
    </xf>
    <xf numFmtId="176" fontId="26" fillId="0" borderId="31" xfId="0" applyNumberFormat="1" applyFont="1" applyFill="1" applyBorder="1" applyAlignment="1">
      <alignment horizontal="center" vertical="center" wrapText="1"/>
    </xf>
    <xf numFmtId="178" fontId="0" fillId="0" borderId="15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3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7" fontId="26" fillId="0" borderId="31" xfId="0" applyNumberFormat="1" applyFont="1" applyFill="1" applyBorder="1" applyAlignment="1">
      <alignment horizontal="center" vertical="center" wrapText="1"/>
    </xf>
    <xf numFmtId="177" fontId="26" fillId="0" borderId="45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30" fillId="0" borderId="0" xfId="53" applyFont="1" applyAlignment="1">
      <alignment horizontal="center" vertical="center" wrapText="1"/>
      <protection/>
    </xf>
    <xf numFmtId="0" fontId="31" fillId="0" borderId="64" xfId="53" applyFont="1" applyBorder="1" applyAlignment="1">
      <alignment horizontal="center" vertic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2" fillId="0" borderId="61" xfId="53" applyFont="1" applyBorder="1" applyAlignment="1">
      <alignment horizontal="center" vertical="top" wrapText="1"/>
      <protection/>
    </xf>
    <xf numFmtId="0" fontId="32" fillId="0" borderId="22" xfId="53" applyFont="1" applyBorder="1" applyAlignment="1">
      <alignment horizontal="center" vertical="top" wrapText="1"/>
      <protection/>
    </xf>
    <xf numFmtId="0" fontId="33" fillId="0" borderId="26" xfId="53" applyFont="1" applyBorder="1" applyAlignment="1">
      <alignment horizontal="center" vertical="top" wrapText="1"/>
      <protection/>
    </xf>
    <xf numFmtId="0" fontId="33" fillId="0" borderId="44" xfId="53" applyFont="1" applyBorder="1" applyAlignment="1">
      <alignment horizontal="center" vertical="top" wrapText="1"/>
      <protection/>
    </xf>
    <xf numFmtId="0" fontId="31" fillId="0" borderId="28" xfId="53" applyFont="1" applyBorder="1" applyAlignment="1">
      <alignment horizontal="center" vertical="top" wrapText="1"/>
      <protection/>
    </xf>
    <xf numFmtId="0" fontId="31" fillId="0" borderId="65" xfId="53" applyFont="1" applyBorder="1" applyAlignment="1">
      <alignment horizontal="center" vertical="top" wrapText="1"/>
      <protection/>
    </xf>
    <xf numFmtId="0" fontId="31" fillId="0" borderId="50" xfId="53" applyFont="1" applyBorder="1" applyAlignment="1">
      <alignment horizontal="center" vertical="top" wrapText="1"/>
      <protection/>
    </xf>
    <xf numFmtId="0" fontId="32" fillId="0" borderId="62" xfId="53" applyFont="1" applyBorder="1" applyAlignment="1">
      <alignment horizontal="center" vertical="top" wrapText="1"/>
      <protection/>
    </xf>
    <xf numFmtId="0" fontId="32" fillId="0" borderId="63" xfId="53" applyFont="1" applyBorder="1" applyAlignment="1">
      <alignment horizontal="center" vertical="top" wrapText="1"/>
      <protection/>
    </xf>
    <xf numFmtId="0" fontId="31" fillId="0" borderId="11" xfId="53" applyFont="1" applyBorder="1" applyAlignment="1">
      <alignment horizontal="center" vertical="top" wrapText="1"/>
      <protection/>
    </xf>
    <xf numFmtId="0" fontId="31" fillId="0" borderId="13" xfId="53" applyFont="1" applyBorder="1" applyAlignment="1">
      <alignment horizontal="center" vertical="top" wrapText="1"/>
      <protection/>
    </xf>
    <xf numFmtId="0" fontId="31" fillId="0" borderId="14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8.10.2013 Ресурсы к программ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zoomScalePageLayoutView="0" workbookViewId="0" topLeftCell="A1">
      <selection activeCell="A4" sqref="A4:L4"/>
    </sheetView>
  </sheetViews>
  <sheetFormatPr defaultColWidth="9.00390625" defaultRowHeight="12.75"/>
  <cols>
    <col min="1" max="1" width="3.375" style="1" customWidth="1"/>
    <col min="2" max="2" width="17.75390625" style="2" customWidth="1"/>
    <col min="3" max="3" width="24.00390625" style="2" customWidth="1"/>
    <col min="4" max="4" width="13.375" style="2" customWidth="1"/>
    <col min="5" max="5" width="12.75390625" style="3" customWidth="1"/>
    <col min="6" max="7" width="9.875" style="3" customWidth="1"/>
    <col min="8" max="8" width="13.375" style="3" customWidth="1"/>
    <col min="9" max="9" width="9.00390625" style="3" customWidth="1"/>
    <col min="10" max="10" width="8.625" style="3" customWidth="1"/>
    <col min="11" max="11" width="8.75390625" style="3" customWidth="1"/>
    <col min="12" max="12" width="7.125" style="3" customWidth="1"/>
    <col min="13" max="13" width="10.125" style="3" bestFit="1" customWidth="1"/>
    <col min="14" max="16384" width="9.125" style="3" customWidth="1"/>
  </cols>
  <sheetData>
    <row r="1" spans="11:13" ht="12.75">
      <c r="K1" s="4" t="s">
        <v>0</v>
      </c>
      <c r="M1" s="127"/>
    </row>
    <row r="2" spans="6:12" ht="43.5" customHeight="1">
      <c r="F2" s="171" t="s">
        <v>100</v>
      </c>
      <c r="G2" s="171"/>
      <c r="H2" s="171"/>
      <c r="I2" s="171"/>
      <c r="J2" s="171"/>
      <c r="K2" s="171"/>
      <c r="L2" s="171"/>
    </row>
    <row r="3" spans="6:12" ht="24.75" customHeight="1">
      <c r="F3" s="183" t="s">
        <v>102</v>
      </c>
      <c r="G3" s="183"/>
      <c r="H3" s="183"/>
      <c r="I3" s="183"/>
      <c r="J3" s="183"/>
      <c r="K3" s="183"/>
      <c r="L3" s="5"/>
    </row>
    <row r="4" spans="1:12" ht="15.75">
      <c r="A4" s="184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ht="13.5" thickBot="1"/>
    <row r="6" spans="1:12" ht="12.75" customHeight="1">
      <c r="A6" s="185" t="s">
        <v>2</v>
      </c>
      <c r="B6" s="187" t="s">
        <v>3</v>
      </c>
      <c r="C6" s="204" t="s">
        <v>4</v>
      </c>
      <c r="D6" s="172" t="s">
        <v>5</v>
      </c>
      <c r="E6" s="179" t="s">
        <v>6</v>
      </c>
      <c r="F6" s="180"/>
      <c r="G6" s="181"/>
      <c r="H6" s="172" t="s">
        <v>7</v>
      </c>
      <c r="I6" s="172" t="s">
        <v>8</v>
      </c>
      <c r="J6" s="174">
        <v>2014</v>
      </c>
      <c r="K6" s="174">
        <v>2015</v>
      </c>
      <c r="L6" s="177">
        <v>2016</v>
      </c>
    </row>
    <row r="7" spans="1:12" ht="64.5" customHeight="1" thickBot="1">
      <c r="A7" s="186"/>
      <c r="B7" s="188"/>
      <c r="C7" s="205"/>
      <c r="D7" s="182"/>
      <c r="E7" s="6">
        <v>2014</v>
      </c>
      <c r="F7" s="6">
        <v>2015</v>
      </c>
      <c r="G7" s="6">
        <v>2016</v>
      </c>
      <c r="H7" s="182"/>
      <c r="I7" s="173"/>
      <c r="J7" s="175"/>
      <c r="K7" s="176"/>
      <c r="L7" s="178"/>
    </row>
    <row r="8" spans="1:12" ht="13.5" thickBot="1">
      <c r="A8" s="7">
        <v>1</v>
      </c>
      <c r="B8" s="8">
        <v>2</v>
      </c>
      <c r="C8" s="9">
        <v>3</v>
      </c>
      <c r="D8" s="10">
        <v>4</v>
      </c>
      <c r="E8" s="7">
        <v>5</v>
      </c>
      <c r="F8" s="10">
        <v>6</v>
      </c>
      <c r="G8" s="10">
        <v>7</v>
      </c>
      <c r="H8" s="10">
        <v>8</v>
      </c>
      <c r="I8" s="7">
        <v>9</v>
      </c>
      <c r="J8" s="10">
        <v>10</v>
      </c>
      <c r="K8" s="10">
        <v>11</v>
      </c>
      <c r="L8" s="11">
        <v>12</v>
      </c>
    </row>
    <row r="9" spans="1:12" ht="45">
      <c r="A9" s="189">
        <v>1</v>
      </c>
      <c r="B9" s="196" t="s">
        <v>9</v>
      </c>
      <c r="C9" s="194" t="s">
        <v>10</v>
      </c>
      <c r="D9" s="206" t="s">
        <v>11</v>
      </c>
      <c r="E9" s="192">
        <v>5454.4</v>
      </c>
      <c r="F9" s="192">
        <v>5489.2</v>
      </c>
      <c r="G9" s="192">
        <v>5222.121</v>
      </c>
      <c r="H9" s="12" t="s">
        <v>12</v>
      </c>
      <c r="I9" s="13" t="s">
        <v>13</v>
      </c>
      <c r="J9" s="13">
        <v>1.8</v>
      </c>
      <c r="K9" s="13">
        <v>1.8</v>
      </c>
      <c r="L9" s="14">
        <v>1.8</v>
      </c>
    </row>
    <row r="10" spans="1:12" ht="56.25">
      <c r="A10" s="190"/>
      <c r="B10" s="197"/>
      <c r="C10" s="195"/>
      <c r="D10" s="207"/>
      <c r="E10" s="193"/>
      <c r="F10" s="193"/>
      <c r="G10" s="193"/>
      <c r="H10" s="16" t="s">
        <v>14</v>
      </c>
      <c r="I10" s="17" t="s">
        <v>15</v>
      </c>
      <c r="J10" s="17">
        <v>100</v>
      </c>
      <c r="K10" s="17">
        <v>100</v>
      </c>
      <c r="L10" s="18">
        <v>100</v>
      </c>
    </row>
    <row r="11" spans="1:12" ht="68.25" thickBot="1">
      <c r="A11" s="191"/>
      <c r="B11" s="198"/>
      <c r="C11" s="19" t="s">
        <v>16</v>
      </c>
      <c r="D11" s="208"/>
      <c r="E11" s="129">
        <v>250</v>
      </c>
      <c r="F11" s="129">
        <v>325</v>
      </c>
      <c r="G11" s="129">
        <v>306.15</v>
      </c>
      <c r="H11" s="21" t="s">
        <v>17</v>
      </c>
      <c r="I11" s="22" t="s">
        <v>15</v>
      </c>
      <c r="J11" s="22">
        <v>100</v>
      </c>
      <c r="K11" s="22">
        <v>100</v>
      </c>
      <c r="L11" s="23">
        <v>100</v>
      </c>
    </row>
    <row r="12" spans="1:12" ht="49.5" customHeight="1">
      <c r="A12" s="215">
        <v>2</v>
      </c>
      <c r="B12" s="196" t="s">
        <v>18</v>
      </c>
      <c r="C12" s="194" t="s">
        <v>19</v>
      </c>
      <c r="D12" s="206" t="s">
        <v>11</v>
      </c>
      <c r="E12" s="200">
        <v>240</v>
      </c>
      <c r="F12" s="200">
        <v>150</v>
      </c>
      <c r="G12" s="200">
        <v>97.411</v>
      </c>
      <c r="H12" s="24" t="s">
        <v>20</v>
      </c>
      <c r="I12" s="13" t="s">
        <v>21</v>
      </c>
      <c r="J12" s="25" t="s">
        <v>22</v>
      </c>
      <c r="K12" s="25" t="s">
        <v>22</v>
      </c>
      <c r="L12" s="25" t="s">
        <v>22</v>
      </c>
    </row>
    <row r="13" spans="1:12" ht="56.25">
      <c r="A13" s="199"/>
      <c r="B13" s="232"/>
      <c r="C13" s="229"/>
      <c r="D13" s="207"/>
      <c r="E13" s="209"/>
      <c r="F13" s="209"/>
      <c r="G13" s="209"/>
      <c r="H13" s="29" t="s">
        <v>23</v>
      </c>
      <c r="I13" s="17" t="s">
        <v>21</v>
      </c>
      <c r="J13" s="30" t="s">
        <v>22</v>
      </c>
      <c r="K13" s="30" t="s">
        <v>22</v>
      </c>
      <c r="L13" s="30" t="s">
        <v>22</v>
      </c>
    </row>
    <row r="14" spans="1:12" ht="38.25" customHeight="1">
      <c r="A14" s="199"/>
      <c r="B14" s="232"/>
      <c r="C14" s="195"/>
      <c r="D14" s="207"/>
      <c r="E14" s="210"/>
      <c r="F14" s="210"/>
      <c r="G14" s="210"/>
      <c r="H14" s="29" t="s">
        <v>24</v>
      </c>
      <c r="I14" s="17" t="s">
        <v>21</v>
      </c>
      <c r="J14" s="30" t="s">
        <v>25</v>
      </c>
      <c r="K14" s="30" t="s">
        <v>25</v>
      </c>
      <c r="L14" s="30" t="s">
        <v>25</v>
      </c>
    </row>
    <row r="15" spans="1:12" ht="90" thickBot="1">
      <c r="A15" s="216"/>
      <c r="B15" s="198"/>
      <c r="C15" s="19" t="s">
        <v>26</v>
      </c>
      <c r="D15" s="208"/>
      <c r="E15" s="129">
        <v>60</v>
      </c>
      <c r="F15" s="129">
        <v>0</v>
      </c>
      <c r="G15" s="129">
        <v>0</v>
      </c>
      <c r="H15" s="21" t="s">
        <v>27</v>
      </c>
      <c r="I15" s="31" t="s">
        <v>21</v>
      </c>
      <c r="J15" s="32" t="s">
        <v>28</v>
      </c>
      <c r="K15" s="32" t="s">
        <v>28</v>
      </c>
      <c r="L15" s="32" t="s">
        <v>28</v>
      </c>
    </row>
    <row r="16" spans="1:12" ht="107.25" customHeight="1" thickBot="1">
      <c r="A16" s="33">
        <v>3</v>
      </c>
      <c r="B16" s="34" t="s">
        <v>29</v>
      </c>
      <c r="C16" s="27" t="s">
        <v>30</v>
      </c>
      <c r="D16" s="35" t="s">
        <v>11</v>
      </c>
      <c r="E16" s="130">
        <v>60</v>
      </c>
      <c r="F16" s="130">
        <v>60</v>
      </c>
      <c r="G16" s="130">
        <v>36.1</v>
      </c>
      <c r="H16" s="36" t="s">
        <v>31</v>
      </c>
      <c r="I16" s="37" t="s">
        <v>32</v>
      </c>
      <c r="J16" s="37" t="s">
        <v>33</v>
      </c>
      <c r="K16" s="37" t="s">
        <v>33</v>
      </c>
      <c r="L16" s="37" t="s">
        <v>33</v>
      </c>
    </row>
    <row r="17" spans="1:12" ht="64.5" thickBot="1">
      <c r="A17" s="38">
        <v>4</v>
      </c>
      <c r="B17" s="39" t="s">
        <v>34</v>
      </c>
      <c r="C17" s="40" t="s">
        <v>35</v>
      </c>
      <c r="D17" s="41" t="s">
        <v>11</v>
      </c>
      <c r="E17" s="131">
        <v>0</v>
      </c>
      <c r="F17" s="131">
        <v>100</v>
      </c>
      <c r="G17" s="131">
        <v>0</v>
      </c>
      <c r="H17" s="44" t="s">
        <v>31</v>
      </c>
      <c r="I17" s="45" t="s">
        <v>32</v>
      </c>
      <c r="J17" s="45" t="s">
        <v>33</v>
      </c>
      <c r="K17" s="45" t="s">
        <v>36</v>
      </c>
      <c r="L17" s="45" t="s">
        <v>36</v>
      </c>
    </row>
    <row r="18" spans="1:12" ht="51.75" customHeight="1">
      <c r="A18" s="219">
        <v>5</v>
      </c>
      <c r="B18" s="230" t="s">
        <v>37</v>
      </c>
      <c r="C18" s="194" t="s">
        <v>38</v>
      </c>
      <c r="D18" s="206" t="s">
        <v>11</v>
      </c>
      <c r="E18" s="200">
        <v>4069.9</v>
      </c>
      <c r="F18" s="200">
        <v>4647.597</v>
      </c>
      <c r="G18" s="200">
        <v>7078.787</v>
      </c>
      <c r="H18" s="46" t="s">
        <v>39</v>
      </c>
      <c r="I18" s="46" t="s">
        <v>15</v>
      </c>
      <c r="J18" s="46">
        <v>5</v>
      </c>
      <c r="K18" s="46">
        <v>5</v>
      </c>
      <c r="L18" s="46">
        <v>5</v>
      </c>
    </row>
    <row r="19" spans="1:12" ht="44.25" customHeight="1" thickBot="1">
      <c r="A19" s="220"/>
      <c r="B19" s="231"/>
      <c r="C19" s="211"/>
      <c r="D19" s="208"/>
      <c r="E19" s="201"/>
      <c r="F19" s="201"/>
      <c r="G19" s="201"/>
      <c r="H19" s="48" t="s">
        <v>40</v>
      </c>
      <c r="I19" s="48" t="s">
        <v>15</v>
      </c>
      <c r="J19" s="48">
        <v>1</v>
      </c>
      <c r="K19" s="48">
        <v>1</v>
      </c>
      <c r="L19" s="48">
        <v>1</v>
      </c>
    </row>
    <row r="20" spans="1:12" ht="204.75" thickBot="1">
      <c r="A20" s="47">
        <v>6</v>
      </c>
      <c r="B20" s="34" t="s">
        <v>41</v>
      </c>
      <c r="C20" s="27" t="s">
        <v>42</v>
      </c>
      <c r="D20" s="35" t="s">
        <v>11</v>
      </c>
      <c r="E20" s="132">
        <v>45</v>
      </c>
      <c r="F20" s="132">
        <v>318</v>
      </c>
      <c r="G20" s="132">
        <v>306</v>
      </c>
      <c r="H20" s="50" t="s">
        <v>31</v>
      </c>
      <c r="I20" s="37" t="s">
        <v>32</v>
      </c>
      <c r="J20" s="37" t="s">
        <v>33</v>
      </c>
      <c r="K20" s="37" t="s">
        <v>33</v>
      </c>
      <c r="L20" s="37" t="s">
        <v>33</v>
      </c>
    </row>
    <row r="21" spans="1:12" ht="51.75" customHeight="1">
      <c r="A21" s="215">
        <v>7</v>
      </c>
      <c r="B21" s="217" t="s">
        <v>43</v>
      </c>
      <c r="C21" s="52" t="s">
        <v>44</v>
      </c>
      <c r="D21" s="212" t="s">
        <v>11</v>
      </c>
      <c r="E21" s="133">
        <v>5243.9</v>
      </c>
      <c r="F21" s="133">
        <v>7500.873</v>
      </c>
      <c r="G21" s="133">
        <f>2694.106+720</f>
        <v>3414.106</v>
      </c>
      <c r="H21" s="53" t="s">
        <v>31</v>
      </c>
      <c r="I21" s="54" t="s">
        <v>32</v>
      </c>
      <c r="J21" s="54" t="s">
        <v>45</v>
      </c>
      <c r="K21" s="54" t="s">
        <v>45</v>
      </c>
      <c r="L21" s="54" t="s">
        <v>45</v>
      </c>
    </row>
    <row r="22" spans="1:12" ht="77.25" thickBot="1">
      <c r="A22" s="216"/>
      <c r="B22" s="218"/>
      <c r="C22" s="55" t="s">
        <v>46</v>
      </c>
      <c r="D22" s="214"/>
      <c r="E22" s="134">
        <v>100</v>
      </c>
      <c r="F22" s="134">
        <v>833.707</v>
      </c>
      <c r="G22" s="134">
        <v>0</v>
      </c>
      <c r="H22" s="48" t="s">
        <v>31</v>
      </c>
      <c r="I22" s="56" t="s">
        <v>32</v>
      </c>
      <c r="J22" s="56" t="s">
        <v>33</v>
      </c>
      <c r="K22" s="56" t="s">
        <v>33</v>
      </c>
      <c r="L22" s="56" t="s">
        <v>33</v>
      </c>
    </row>
    <row r="23" spans="1:12" ht="90" thickBot="1">
      <c r="A23" s="199">
        <v>8</v>
      </c>
      <c r="B23" s="202" t="s">
        <v>47</v>
      </c>
      <c r="C23" s="15" t="s">
        <v>48</v>
      </c>
      <c r="D23" s="224" t="s">
        <v>11</v>
      </c>
      <c r="E23" s="135">
        <v>2400</v>
      </c>
      <c r="F23" s="135">
        <v>1100</v>
      </c>
      <c r="G23" s="135">
        <v>1300</v>
      </c>
      <c r="H23" s="58" t="s">
        <v>49</v>
      </c>
      <c r="I23" s="59" t="s">
        <v>15</v>
      </c>
      <c r="J23" s="60">
        <v>100</v>
      </c>
      <c r="K23" s="60" t="s">
        <v>36</v>
      </c>
      <c r="L23" s="60" t="s">
        <v>36</v>
      </c>
    </row>
    <row r="24" spans="1:12" ht="102.75" thickBot="1">
      <c r="A24" s="199"/>
      <c r="B24" s="203"/>
      <c r="C24" s="26" t="s">
        <v>50</v>
      </c>
      <c r="D24" s="225"/>
      <c r="E24" s="136">
        <v>6910.4</v>
      </c>
      <c r="F24" s="136">
        <v>8596</v>
      </c>
      <c r="G24" s="136">
        <v>7210.42</v>
      </c>
      <c r="H24" s="61" t="s">
        <v>49</v>
      </c>
      <c r="I24" s="62" t="s">
        <v>15</v>
      </c>
      <c r="J24" s="37">
        <v>100</v>
      </c>
      <c r="K24" s="37" t="s">
        <v>36</v>
      </c>
      <c r="L24" s="63" t="s">
        <v>36</v>
      </c>
    </row>
    <row r="25" spans="1:12" ht="51" customHeight="1">
      <c r="A25" s="226">
        <v>9</v>
      </c>
      <c r="B25" s="237" t="s">
        <v>51</v>
      </c>
      <c r="C25" s="51" t="s">
        <v>52</v>
      </c>
      <c r="D25" s="212" t="s">
        <v>11</v>
      </c>
      <c r="E25" s="137">
        <v>3100</v>
      </c>
      <c r="F25" s="137">
        <v>3950.024</v>
      </c>
      <c r="G25" s="137">
        <f>4366.315+8.579</f>
        <v>4374.893999999999</v>
      </c>
      <c r="H25" s="64" t="s">
        <v>53</v>
      </c>
      <c r="I25" s="65" t="s">
        <v>15</v>
      </c>
      <c r="J25" s="54">
        <v>10</v>
      </c>
      <c r="K25" s="54">
        <v>10</v>
      </c>
      <c r="L25" s="66">
        <v>10</v>
      </c>
    </row>
    <row r="26" spans="1:12" ht="38.25">
      <c r="A26" s="227"/>
      <c r="B26" s="202"/>
      <c r="C26" s="67" t="s">
        <v>54</v>
      </c>
      <c r="D26" s="213"/>
      <c r="E26" s="138">
        <v>76.86</v>
      </c>
      <c r="F26" s="138">
        <v>142</v>
      </c>
      <c r="G26" s="138">
        <v>543.127</v>
      </c>
      <c r="H26" s="29" t="s">
        <v>31</v>
      </c>
      <c r="I26" s="68" t="s">
        <v>32</v>
      </c>
      <c r="J26" s="68" t="s">
        <v>25</v>
      </c>
      <c r="K26" s="68" t="s">
        <v>25</v>
      </c>
      <c r="L26" s="68" t="s">
        <v>25</v>
      </c>
    </row>
    <row r="27" spans="1:12" ht="124.5" thickBot="1">
      <c r="A27" s="228"/>
      <c r="B27" s="203"/>
      <c r="C27" s="69" t="s">
        <v>55</v>
      </c>
      <c r="D27" s="70" t="s">
        <v>56</v>
      </c>
      <c r="E27" s="134">
        <v>4659.89</v>
      </c>
      <c r="F27" s="134">
        <v>7330.391</v>
      </c>
      <c r="G27" s="134">
        <f>5333.58+56</f>
        <v>5389.58</v>
      </c>
      <c r="H27" s="72" t="s">
        <v>57</v>
      </c>
      <c r="I27" s="73" t="s">
        <v>15</v>
      </c>
      <c r="J27" s="73">
        <v>100</v>
      </c>
      <c r="K27" s="73">
        <v>100</v>
      </c>
      <c r="L27" s="74">
        <v>100</v>
      </c>
    </row>
    <row r="28" spans="1:12" ht="56.25">
      <c r="A28" s="215">
        <v>10</v>
      </c>
      <c r="B28" s="194" t="s">
        <v>58</v>
      </c>
      <c r="C28" s="235" t="s">
        <v>59</v>
      </c>
      <c r="D28" s="212" t="s">
        <v>11</v>
      </c>
      <c r="E28" s="223">
        <v>70</v>
      </c>
      <c r="F28" s="223">
        <v>70</v>
      </c>
      <c r="G28" s="223">
        <v>25</v>
      </c>
      <c r="H28" s="54" t="s">
        <v>60</v>
      </c>
      <c r="I28" s="54" t="s">
        <v>32</v>
      </c>
      <c r="J28" s="54" t="s">
        <v>61</v>
      </c>
      <c r="K28" s="54" t="s">
        <v>61</v>
      </c>
      <c r="L28" s="54" t="s">
        <v>61</v>
      </c>
    </row>
    <row r="29" spans="1:12" ht="42" customHeight="1">
      <c r="A29" s="199"/>
      <c r="B29" s="229"/>
      <c r="C29" s="236"/>
      <c r="D29" s="213"/>
      <c r="E29" s="221"/>
      <c r="F29" s="221"/>
      <c r="G29" s="221"/>
      <c r="H29" s="29" t="s">
        <v>62</v>
      </c>
      <c r="I29" s="68" t="s">
        <v>63</v>
      </c>
      <c r="J29" s="68">
        <v>3000</v>
      </c>
      <c r="K29" s="68">
        <v>3060</v>
      </c>
      <c r="L29" s="68">
        <v>3120</v>
      </c>
    </row>
    <row r="30" spans="1:12" ht="58.5" customHeight="1">
      <c r="A30" s="199"/>
      <c r="B30" s="229"/>
      <c r="C30" s="233" t="s">
        <v>64</v>
      </c>
      <c r="D30" s="213"/>
      <c r="E30" s="221">
        <f>20</f>
        <v>20</v>
      </c>
      <c r="F30" s="221">
        <f>20</f>
        <v>20</v>
      </c>
      <c r="G30" s="221">
        <f>20</f>
        <v>20</v>
      </c>
      <c r="H30" s="29" t="s">
        <v>65</v>
      </c>
      <c r="I30" s="68" t="s">
        <v>32</v>
      </c>
      <c r="J30" s="68" t="s">
        <v>61</v>
      </c>
      <c r="K30" s="68" t="s">
        <v>61</v>
      </c>
      <c r="L30" s="68" t="s">
        <v>61</v>
      </c>
    </row>
    <row r="31" spans="1:12" ht="34.5" thickBot="1">
      <c r="A31" s="216"/>
      <c r="B31" s="211"/>
      <c r="C31" s="234"/>
      <c r="D31" s="214"/>
      <c r="E31" s="222"/>
      <c r="F31" s="222"/>
      <c r="G31" s="222"/>
      <c r="H31" s="29" t="s">
        <v>62</v>
      </c>
      <c r="I31" s="56" t="s">
        <v>63</v>
      </c>
      <c r="J31" s="56">
        <v>1000</v>
      </c>
      <c r="K31" s="56">
        <v>1020</v>
      </c>
      <c r="L31" s="56">
        <v>1040</v>
      </c>
    </row>
    <row r="32" spans="1:12" ht="158.25" thickBot="1">
      <c r="A32" s="75">
        <v>11</v>
      </c>
      <c r="B32" s="39" t="s">
        <v>66</v>
      </c>
      <c r="C32" s="40" t="s">
        <v>67</v>
      </c>
      <c r="D32" s="76" t="s">
        <v>68</v>
      </c>
      <c r="E32" s="131">
        <v>3497.3</v>
      </c>
      <c r="F32" s="131">
        <v>4420.03</v>
      </c>
      <c r="G32" s="131">
        <v>5240.8</v>
      </c>
      <c r="H32" s="44" t="s">
        <v>69</v>
      </c>
      <c r="I32" s="45" t="s">
        <v>32</v>
      </c>
      <c r="J32" s="45">
        <v>100</v>
      </c>
      <c r="K32" s="45">
        <v>100</v>
      </c>
      <c r="L32" s="77">
        <v>100</v>
      </c>
    </row>
    <row r="33" spans="1:12" ht="158.25" thickBot="1">
      <c r="A33" s="78">
        <v>12</v>
      </c>
      <c r="B33" s="39" t="s">
        <v>70</v>
      </c>
      <c r="C33" s="79" t="s">
        <v>71</v>
      </c>
      <c r="D33" s="76" t="s">
        <v>68</v>
      </c>
      <c r="E33" s="131">
        <v>1321</v>
      </c>
      <c r="F33" s="131">
        <v>1181.2</v>
      </c>
      <c r="G33" s="131">
        <v>1243.9</v>
      </c>
      <c r="H33" s="80" t="s">
        <v>72</v>
      </c>
      <c r="I33" s="81" t="s">
        <v>21</v>
      </c>
      <c r="J33" s="81">
        <v>100</v>
      </c>
      <c r="K33" s="81">
        <v>100</v>
      </c>
      <c r="L33" s="77">
        <v>100</v>
      </c>
    </row>
    <row r="34" spans="1:12" s="4" customFormat="1" ht="13.5" thickBot="1">
      <c r="A34" s="82"/>
      <c r="B34" s="83" t="s">
        <v>73</v>
      </c>
      <c r="C34" s="84"/>
      <c r="D34" s="85"/>
      <c r="E34" s="139">
        <f>SUM(E9:E33)</f>
        <v>37578.65</v>
      </c>
      <c r="F34" s="139">
        <f>SUM(F9:F33)</f>
        <v>46234.022</v>
      </c>
      <c r="G34" s="86">
        <f>SUM(G9:G33)</f>
        <v>41808.39600000001</v>
      </c>
      <c r="H34" s="87"/>
      <c r="I34" s="87"/>
      <c r="J34" s="87"/>
      <c r="K34" s="87"/>
      <c r="L34" s="88"/>
    </row>
    <row r="35" spans="4:12" ht="12.75">
      <c r="D35" s="89"/>
      <c r="E35" s="90"/>
      <c r="F35" s="90"/>
      <c r="G35" s="90"/>
      <c r="H35" s="91"/>
      <c r="I35" s="91"/>
      <c r="J35" s="91"/>
      <c r="K35" s="91"/>
      <c r="L35" s="91"/>
    </row>
    <row r="36" spans="4:12" ht="12.75">
      <c r="D36" s="89"/>
      <c r="E36" s="92"/>
      <c r="F36" s="90"/>
      <c r="G36" s="90"/>
      <c r="H36" s="91"/>
      <c r="I36" s="91"/>
      <c r="J36" s="91"/>
      <c r="K36" s="91"/>
      <c r="L36" s="91"/>
    </row>
    <row r="37" spans="4:12" ht="12.75">
      <c r="D37" s="89"/>
      <c r="E37" s="93"/>
      <c r="F37" s="93"/>
      <c r="G37" s="93"/>
      <c r="H37" s="94"/>
      <c r="I37" s="91"/>
      <c r="J37" s="91"/>
      <c r="K37" s="91"/>
      <c r="L37" s="91"/>
    </row>
    <row r="38" spans="4:12" ht="12.75">
      <c r="D38" s="89"/>
      <c r="E38" s="93"/>
      <c r="F38" s="93"/>
      <c r="G38" s="93"/>
      <c r="H38" s="94"/>
      <c r="I38" s="91"/>
      <c r="J38" s="91"/>
      <c r="K38" s="91"/>
      <c r="L38" s="91"/>
    </row>
    <row r="39" spans="4:12" ht="12.75">
      <c r="D39" s="89"/>
      <c r="E39" s="93"/>
      <c r="F39" s="93"/>
      <c r="G39" s="93"/>
      <c r="H39" s="94"/>
      <c r="I39" s="91"/>
      <c r="J39" s="91"/>
      <c r="K39" s="91"/>
      <c r="L39" s="91"/>
    </row>
    <row r="40" spans="4:12" ht="12.75">
      <c r="D40" s="89"/>
      <c r="E40" s="93"/>
      <c r="F40" s="93"/>
      <c r="G40" s="93"/>
      <c r="H40" s="94"/>
      <c r="I40" s="91"/>
      <c r="J40" s="91"/>
      <c r="K40" s="91"/>
      <c r="L40" s="91"/>
    </row>
    <row r="41" spans="4:12" ht="12.75">
      <c r="D41" s="89"/>
      <c r="E41" s="93"/>
      <c r="F41" s="93"/>
      <c r="G41" s="93"/>
      <c r="H41" s="94"/>
      <c r="I41" s="91"/>
      <c r="J41" s="91"/>
      <c r="K41" s="91"/>
      <c r="L41" s="91"/>
    </row>
    <row r="42" spans="4:12" ht="12.75">
      <c r="D42" s="89"/>
      <c r="E42" s="90"/>
      <c r="F42" s="90"/>
      <c r="G42" s="90"/>
      <c r="H42" s="91"/>
      <c r="I42" s="91"/>
      <c r="J42" s="91"/>
      <c r="K42" s="91"/>
      <c r="L42" s="91"/>
    </row>
    <row r="43" spans="4:12" ht="12.75">
      <c r="D43" s="89"/>
      <c r="E43" s="90"/>
      <c r="F43" s="90"/>
      <c r="G43" s="90"/>
      <c r="H43" s="91"/>
      <c r="I43" s="91"/>
      <c r="J43" s="91"/>
      <c r="K43" s="91"/>
      <c r="L43" s="91"/>
    </row>
    <row r="44" spans="4:12" ht="12.75">
      <c r="D44" s="89"/>
      <c r="E44" s="90"/>
      <c r="F44" s="90"/>
      <c r="G44" s="90"/>
      <c r="H44" s="91"/>
      <c r="I44" s="91"/>
      <c r="J44" s="91"/>
      <c r="K44" s="91"/>
      <c r="L44" s="91"/>
    </row>
    <row r="45" spans="4:12" ht="12.75">
      <c r="D45" s="89"/>
      <c r="E45" s="90"/>
      <c r="F45" s="90"/>
      <c r="G45" s="90"/>
      <c r="H45" s="91"/>
      <c r="I45" s="91"/>
      <c r="J45" s="91"/>
      <c r="K45" s="91"/>
      <c r="L45" s="91"/>
    </row>
    <row r="46" spans="4:12" ht="12.75">
      <c r="D46" s="89"/>
      <c r="E46" s="90"/>
      <c r="F46" s="90"/>
      <c r="G46" s="90"/>
      <c r="H46" s="91"/>
      <c r="I46" s="91"/>
      <c r="J46" s="91"/>
      <c r="K46" s="91"/>
      <c r="L46" s="91"/>
    </row>
    <row r="47" spans="4:12" ht="12.75">
      <c r="D47" s="89"/>
      <c r="E47" s="90"/>
      <c r="F47" s="90"/>
      <c r="G47" s="90"/>
      <c r="H47" s="91"/>
      <c r="I47" s="91"/>
      <c r="J47" s="91"/>
      <c r="K47" s="91"/>
      <c r="L47" s="91"/>
    </row>
    <row r="48" spans="4:12" ht="12.75">
      <c r="D48" s="89"/>
      <c r="E48" s="90"/>
      <c r="F48" s="90"/>
      <c r="G48" s="90"/>
      <c r="H48" s="91"/>
      <c r="I48" s="91"/>
      <c r="J48" s="91"/>
      <c r="K48" s="91"/>
      <c r="L48" s="91"/>
    </row>
    <row r="49" spans="4:12" ht="12.75">
      <c r="D49" s="89"/>
      <c r="E49" s="90"/>
      <c r="F49" s="90"/>
      <c r="G49" s="90"/>
      <c r="H49" s="91"/>
      <c r="I49" s="91"/>
      <c r="J49" s="91"/>
      <c r="K49" s="91"/>
      <c r="L49" s="91"/>
    </row>
    <row r="50" spans="4:12" ht="12.75">
      <c r="D50" s="89"/>
      <c r="E50" s="90"/>
      <c r="F50" s="90"/>
      <c r="G50" s="90"/>
      <c r="H50" s="91"/>
      <c r="I50" s="91"/>
      <c r="J50" s="91"/>
      <c r="K50" s="91"/>
      <c r="L50" s="91"/>
    </row>
    <row r="51" spans="4:12" ht="12.75">
      <c r="D51" s="89"/>
      <c r="E51" s="90"/>
      <c r="F51" s="90"/>
      <c r="G51" s="90"/>
      <c r="H51" s="91"/>
      <c r="I51" s="91"/>
      <c r="J51" s="91"/>
      <c r="K51" s="91"/>
      <c r="L51" s="91"/>
    </row>
    <row r="52" spans="4:12" ht="12.75">
      <c r="D52" s="89"/>
      <c r="E52" s="90"/>
      <c r="F52" s="90"/>
      <c r="G52" s="90"/>
      <c r="H52" s="91"/>
      <c r="I52" s="91"/>
      <c r="J52" s="91"/>
      <c r="K52" s="91"/>
      <c r="L52" s="91"/>
    </row>
    <row r="53" spans="4:12" ht="12.75">
      <c r="D53" s="89"/>
      <c r="E53" s="90"/>
      <c r="F53" s="90"/>
      <c r="G53" s="90"/>
      <c r="H53" s="91"/>
      <c r="I53" s="91"/>
      <c r="J53" s="91"/>
      <c r="K53" s="91"/>
      <c r="L53" s="91"/>
    </row>
    <row r="54" spans="4:12" ht="12.75">
      <c r="D54" s="89"/>
      <c r="E54" s="90"/>
      <c r="F54" s="90"/>
      <c r="G54" s="90"/>
      <c r="H54" s="91"/>
      <c r="I54" s="91"/>
      <c r="J54" s="91"/>
      <c r="K54" s="91"/>
      <c r="L54" s="91"/>
    </row>
    <row r="55" spans="4:12" ht="12.75">
      <c r="D55" s="89"/>
      <c r="E55" s="90"/>
      <c r="F55" s="90"/>
      <c r="G55" s="90"/>
      <c r="H55" s="91"/>
      <c r="I55" s="91"/>
      <c r="J55" s="91"/>
      <c r="K55" s="91"/>
      <c r="L55" s="91"/>
    </row>
    <row r="56" spans="4:12" ht="12.75">
      <c r="D56" s="89"/>
      <c r="E56" s="90"/>
      <c r="F56" s="90"/>
      <c r="G56" s="90"/>
      <c r="H56" s="91"/>
      <c r="I56" s="91"/>
      <c r="J56" s="91"/>
      <c r="K56" s="91"/>
      <c r="L56" s="91"/>
    </row>
    <row r="57" spans="4:12" ht="12.75">
      <c r="D57" s="89"/>
      <c r="E57" s="90"/>
      <c r="F57" s="90"/>
      <c r="G57" s="90"/>
      <c r="H57" s="91"/>
      <c r="I57" s="91"/>
      <c r="J57" s="91"/>
      <c r="K57" s="91"/>
      <c r="L57" s="91"/>
    </row>
    <row r="58" spans="4:12" ht="12.75">
      <c r="D58" s="89"/>
      <c r="E58" s="90"/>
      <c r="F58" s="90"/>
      <c r="G58" s="90"/>
      <c r="H58" s="91"/>
      <c r="I58" s="91"/>
      <c r="J58" s="91"/>
      <c r="K58" s="91"/>
      <c r="L58" s="91"/>
    </row>
    <row r="59" spans="4:12" ht="12.75">
      <c r="D59" s="89"/>
      <c r="E59" s="90"/>
      <c r="F59" s="90"/>
      <c r="G59" s="90"/>
      <c r="H59" s="91"/>
      <c r="I59" s="91"/>
      <c r="J59" s="91"/>
      <c r="K59" s="91"/>
      <c r="L59" s="91"/>
    </row>
    <row r="60" spans="5:12" ht="12.75">
      <c r="E60" s="90"/>
      <c r="F60" s="90"/>
      <c r="G60" s="90"/>
      <c r="H60" s="91"/>
      <c r="I60" s="91"/>
      <c r="J60" s="91"/>
      <c r="K60" s="91"/>
      <c r="L60" s="91"/>
    </row>
    <row r="61" spans="5:12" ht="12.75">
      <c r="E61" s="90"/>
      <c r="F61" s="90"/>
      <c r="G61" s="90"/>
      <c r="H61" s="91"/>
      <c r="I61" s="91"/>
      <c r="J61" s="91"/>
      <c r="K61" s="91"/>
      <c r="L61" s="91"/>
    </row>
    <row r="62" spans="5:12" ht="12.75">
      <c r="E62" s="90"/>
      <c r="F62" s="90"/>
      <c r="G62" s="90"/>
      <c r="H62" s="91"/>
      <c r="I62" s="91"/>
      <c r="J62" s="91"/>
      <c r="K62" s="91"/>
      <c r="L62" s="91"/>
    </row>
    <row r="63" spans="5:12" ht="12.75">
      <c r="E63" s="90"/>
      <c r="F63" s="90"/>
      <c r="G63" s="90"/>
      <c r="H63" s="91"/>
      <c r="I63" s="91"/>
      <c r="J63" s="91"/>
      <c r="K63" s="91"/>
      <c r="L63" s="91"/>
    </row>
    <row r="64" spans="5:12" ht="12.75">
      <c r="E64" s="90"/>
      <c r="F64" s="90"/>
      <c r="G64" s="90"/>
      <c r="H64" s="91"/>
      <c r="I64" s="91"/>
      <c r="J64" s="91"/>
      <c r="K64" s="91"/>
      <c r="L64" s="91"/>
    </row>
    <row r="65" spans="5:12" ht="12.75">
      <c r="E65" s="90"/>
      <c r="F65" s="90"/>
      <c r="G65" s="90"/>
      <c r="H65" s="91"/>
      <c r="I65" s="91"/>
      <c r="J65" s="91"/>
      <c r="K65" s="91"/>
      <c r="L65" s="91"/>
    </row>
    <row r="66" spans="5:12" ht="12.75">
      <c r="E66" s="90"/>
      <c r="F66" s="90"/>
      <c r="G66" s="90"/>
      <c r="H66" s="91"/>
      <c r="I66" s="91"/>
      <c r="J66" s="91"/>
      <c r="K66" s="91"/>
      <c r="L66" s="91"/>
    </row>
    <row r="67" spans="5:12" ht="12.75">
      <c r="E67" s="90"/>
      <c r="F67" s="90"/>
      <c r="G67" s="90"/>
      <c r="H67" s="91"/>
      <c r="I67" s="91"/>
      <c r="J67" s="91"/>
      <c r="K67" s="91"/>
      <c r="L67" s="91"/>
    </row>
    <row r="68" spans="5:12" ht="12.75">
      <c r="E68" s="90"/>
      <c r="F68" s="90"/>
      <c r="G68" s="90"/>
      <c r="H68" s="90"/>
      <c r="I68" s="91"/>
      <c r="J68" s="91"/>
      <c r="K68" s="91"/>
      <c r="L68" s="91"/>
    </row>
    <row r="69" spans="5:12" ht="12.75">
      <c r="E69" s="90"/>
      <c r="F69" s="90"/>
      <c r="G69" s="90"/>
      <c r="H69" s="90"/>
      <c r="I69" s="91"/>
      <c r="J69" s="91"/>
      <c r="K69" s="91"/>
      <c r="L69" s="91"/>
    </row>
    <row r="70" spans="5:12" ht="12.75">
      <c r="E70" s="90"/>
      <c r="F70" s="90"/>
      <c r="G70" s="90"/>
      <c r="H70" s="90"/>
      <c r="I70" s="91"/>
      <c r="J70" s="91"/>
      <c r="K70" s="91"/>
      <c r="L70" s="91"/>
    </row>
    <row r="71" spans="5:12" ht="12.75">
      <c r="E71" s="90"/>
      <c r="F71" s="90"/>
      <c r="G71" s="90"/>
      <c r="H71" s="90"/>
      <c r="I71" s="91"/>
      <c r="J71" s="91"/>
      <c r="K71" s="91"/>
      <c r="L71" s="91"/>
    </row>
    <row r="72" spans="5:12" ht="12.75">
      <c r="E72" s="90"/>
      <c r="F72" s="90"/>
      <c r="G72" s="90"/>
      <c r="H72" s="90"/>
      <c r="I72" s="91"/>
      <c r="J72" s="91"/>
      <c r="K72" s="91"/>
      <c r="L72" s="91"/>
    </row>
    <row r="73" spans="5:12" ht="12.75">
      <c r="E73" s="90"/>
      <c r="F73" s="90"/>
      <c r="G73" s="90"/>
      <c r="H73" s="90"/>
      <c r="I73" s="91"/>
      <c r="J73" s="91"/>
      <c r="K73" s="91"/>
      <c r="L73" s="91"/>
    </row>
    <row r="74" spans="5:12" ht="12.75">
      <c r="E74" s="90"/>
      <c r="F74" s="90"/>
      <c r="G74" s="90"/>
      <c r="H74" s="90"/>
      <c r="I74" s="91"/>
      <c r="J74" s="91"/>
      <c r="K74" s="91"/>
      <c r="L74" s="91"/>
    </row>
    <row r="75" spans="5:12" ht="12.75">
      <c r="E75" s="90"/>
      <c r="F75" s="90"/>
      <c r="G75" s="90"/>
      <c r="H75" s="90"/>
      <c r="I75" s="91"/>
      <c r="J75" s="91"/>
      <c r="K75" s="91"/>
      <c r="L75" s="91"/>
    </row>
    <row r="76" spans="5:12" ht="12.75">
      <c r="E76" s="90"/>
      <c r="F76" s="90"/>
      <c r="G76" s="90"/>
      <c r="H76" s="90"/>
      <c r="I76" s="91"/>
      <c r="J76" s="91"/>
      <c r="K76" s="91"/>
      <c r="L76" s="91"/>
    </row>
    <row r="77" spans="5:12" ht="12.75">
      <c r="E77" s="90"/>
      <c r="F77" s="90"/>
      <c r="G77" s="90"/>
      <c r="H77" s="90"/>
      <c r="I77" s="91"/>
      <c r="J77" s="91"/>
      <c r="K77" s="91"/>
      <c r="L77" s="91"/>
    </row>
    <row r="78" spans="5:12" ht="12.75">
      <c r="E78" s="90"/>
      <c r="F78" s="90"/>
      <c r="G78" s="90"/>
      <c r="H78" s="90"/>
      <c r="I78" s="91"/>
      <c r="J78" s="91"/>
      <c r="K78" s="91"/>
      <c r="L78" s="91"/>
    </row>
    <row r="79" spans="5:12" ht="12.75">
      <c r="E79" s="90"/>
      <c r="F79" s="90"/>
      <c r="G79" s="90"/>
      <c r="H79" s="90"/>
      <c r="I79" s="91"/>
      <c r="J79" s="91"/>
      <c r="K79" s="91"/>
      <c r="L79" s="91"/>
    </row>
    <row r="80" spans="5:12" ht="12.75">
      <c r="E80" s="90"/>
      <c r="F80" s="90"/>
      <c r="G80" s="90"/>
      <c r="H80" s="90"/>
      <c r="I80" s="91"/>
      <c r="J80" s="91"/>
      <c r="K80" s="91"/>
      <c r="L80" s="91"/>
    </row>
    <row r="81" spans="5:12" ht="12.75">
      <c r="E81" s="90"/>
      <c r="F81" s="90"/>
      <c r="G81" s="90"/>
      <c r="H81" s="90"/>
      <c r="I81" s="91"/>
      <c r="J81" s="91"/>
      <c r="K81" s="91"/>
      <c r="L81" s="91"/>
    </row>
    <row r="82" spans="5:12" ht="12.75">
      <c r="E82" s="90"/>
      <c r="F82" s="90"/>
      <c r="G82" s="90"/>
      <c r="H82" s="90"/>
      <c r="I82" s="91"/>
      <c r="J82" s="91"/>
      <c r="K82" s="91"/>
      <c r="L82" s="91"/>
    </row>
    <row r="83" spans="5:12" ht="12.75">
      <c r="E83" s="90"/>
      <c r="F83" s="90"/>
      <c r="G83" s="90"/>
      <c r="H83" s="90"/>
      <c r="I83" s="91"/>
      <c r="J83" s="91"/>
      <c r="K83" s="91"/>
      <c r="L83" s="91"/>
    </row>
    <row r="84" spans="5:12" ht="12.75">
      <c r="E84" s="90"/>
      <c r="F84" s="90"/>
      <c r="G84" s="90"/>
      <c r="H84" s="90"/>
      <c r="I84" s="91"/>
      <c r="J84" s="91"/>
      <c r="K84" s="91"/>
      <c r="L84" s="91"/>
    </row>
    <row r="85" spans="5:12" ht="12.75">
      <c r="E85" s="90"/>
      <c r="F85" s="90"/>
      <c r="G85" s="90"/>
      <c r="H85" s="90"/>
      <c r="I85" s="91"/>
      <c r="J85" s="91"/>
      <c r="K85" s="91"/>
      <c r="L85" s="91"/>
    </row>
    <row r="86" spans="5:12" ht="12.75">
      <c r="E86" s="90"/>
      <c r="F86" s="90"/>
      <c r="G86" s="90"/>
      <c r="H86" s="90"/>
      <c r="I86" s="91"/>
      <c r="J86" s="91"/>
      <c r="K86" s="91"/>
      <c r="L86" s="91"/>
    </row>
    <row r="87" spans="5:12" ht="12.75">
      <c r="E87" s="90"/>
      <c r="F87" s="90"/>
      <c r="G87" s="90"/>
      <c r="H87" s="90"/>
      <c r="I87" s="91"/>
      <c r="J87" s="91"/>
      <c r="K87" s="91"/>
      <c r="L87" s="91"/>
    </row>
    <row r="88" spans="5:12" ht="12.75">
      <c r="E88" s="90"/>
      <c r="F88" s="90"/>
      <c r="G88" s="90"/>
      <c r="H88" s="90"/>
      <c r="I88" s="91"/>
      <c r="J88" s="91"/>
      <c r="K88" s="91"/>
      <c r="L88" s="91"/>
    </row>
    <row r="89" spans="5:12" ht="12.75">
      <c r="E89" s="90"/>
      <c r="F89" s="90"/>
      <c r="G89" s="90"/>
      <c r="H89" s="90"/>
      <c r="I89" s="91"/>
      <c r="J89" s="91"/>
      <c r="K89" s="91"/>
      <c r="L89" s="91"/>
    </row>
    <row r="90" spans="5:12" ht="12.75">
      <c r="E90" s="90"/>
      <c r="F90" s="90"/>
      <c r="G90" s="90"/>
      <c r="H90" s="90"/>
      <c r="I90" s="91"/>
      <c r="J90" s="91"/>
      <c r="K90" s="91"/>
      <c r="L90" s="91"/>
    </row>
    <row r="91" spans="5:12" ht="12.75">
      <c r="E91" s="90"/>
      <c r="F91" s="90"/>
      <c r="G91" s="90"/>
      <c r="H91" s="90"/>
      <c r="I91" s="91"/>
      <c r="J91" s="91"/>
      <c r="K91" s="91"/>
      <c r="L91" s="91"/>
    </row>
    <row r="92" spans="5:12" ht="12.75">
      <c r="E92" s="90"/>
      <c r="F92" s="90"/>
      <c r="G92" s="90"/>
      <c r="H92" s="90"/>
      <c r="I92" s="91"/>
      <c r="J92" s="91"/>
      <c r="K92" s="91"/>
      <c r="L92" s="91"/>
    </row>
    <row r="93" spans="5:12" ht="12.75">
      <c r="E93" s="90"/>
      <c r="F93" s="90"/>
      <c r="G93" s="90"/>
      <c r="H93" s="90"/>
      <c r="I93" s="91"/>
      <c r="J93" s="91"/>
      <c r="K93" s="91"/>
      <c r="L93" s="91"/>
    </row>
    <row r="94" spans="5:12" ht="12.75">
      <c r="E94" s="90"/>
      <c r="F94" s="90"/>
      <c r="G94" s="90"/>
      <c r="H94" s="90"/>
      <c r="I94" s="90"/>
      <c r="J94" s="90"/>
      <c r="K94" s="90"/>
      <c r="L94" s="90"/>
    </row>
    <row r="95" spans="5:12" ht="12.75">
      <c r="E95" s="90"/>
      <c r="F95" s="90"/>
      <c r="G95" s="90"/>
      <c r="H95" s="90"/>
      <c r="I95" s="90"/>
      <c r="J95" s="90"/>
      <c r="K95" s="90"/>
      <c r="L95" s="90"/>
    </row>
    <row r="96" spans="5:12" ht="12.75">
      <c r="E96" s="90"/>
      <c r="F96" s="90"/>
      <c r="G96" s="90"/>
      <c r="H96" s="90"/>
      <c r="I96" s="90"/>
      <c r="J96" s="90"/>
      <c r="K96" s="90"/>
      <c r="L96" s="90"/>
    </row>
    <row r="97" spans="5:12" ht="12.75">
      <c r="E97" s="90"/>
      <c r="F97" s="90"/>
      <c r="G97" s="90"/>
      <c r="H97" s="90"/>
      <c r="I97" s="90"/>
      <c r="J97" s="90"/>
      <c r="K97" s="90"/>
      <c r="L97" s="90"/>
    </row>
    <row r="98" spans="5:12" ht="12.75">
      <c r="E98" s="90"/>
      <c r="F98" s="90"/>
      <c r="G98" s="90"/>
      <c r="H98" s="90"/>
      <c r="I98" s="90"/>
      <c r="J98" s="90"/>
      <c r="K98" s="90"/>
      <c r="L98" s="90"/>
    </row>
    <row r="99" spans="5:12" ht="12.75">
      <c r="E99" s="90"/>
      <c r="F99" s="90"/>
      <c r="G99" s="90"/>
      <c r="H99" s="90"/>
      <c r="I99" s="90"/>
      <c r="J99" s="90"/>
      <c r="K99" s="90"/>
      <c r="L99" s="90"/>
    </row>
    <row r="100" spans="5:12" ht="12.75">
      <c r="E100" s="90"/>
      <c r="F100" s="90"/>
      <c r="G100" s="90"/>
      <c r="H100" s="90"/>
      <c r="I100" s="90"/>
      <c r="J100" s="90"/>
      <c r="K100" s="90"/>
      <c r="L100" s="90"/>
    </row>
    <row r="101" spans="5:12" ht="12.75">
      <c r="E101" s="90"/>
      <c r="F101" s="90"/>
      <c r="G101" s="90"/>
      <c r="H101" s="90"/>
      <c r="I101" s="90"/>
      <c r="J101" s="90"/>
      <c r="K101" s="90"/>
      <c r="L101" s="90"/>
    </row>
    <row r="102" spans="5:12" ht="12.75">
      <c r="E102" s="90"/>
      <c r="F102" s="90"/>
      <c r="G102" s="90"/>
      <c r="H102" s="90"/>
      <c r="I102" s="90"/>
      <c r="J102" s="90"/>
      <c r="K102" s="90"/>
      <c r="L102" s="90"/>
    </row>
    <row r="103" spans="5:12" ht="12.75">
      <c r="E103" s="90"/>
      <c r="F103" s="90"/>
      <c r="G103" s="90"/>
      <c r="H103" s="90"/>
      <c r="I103" s="90"/>
      <c r="J103" s="90"/>
      <c r="K103" s="90"/>
      <c r="L103" s="90"/>
    </row>
    <row r="104" spans="5:12" ht="12.75">
      <c r="E104" s="90"/>
      <c r="F104" s="90"/>
      <c r="G104" s="90"/>
      <c r="H104" s="90"/>
      <c r="I104" s="90"/>
      <c r="J104" s="90"/>
      <c r="K104" s="90"/>
      <c r="L104" s="90"/>
    </row>
    <row r="105" spans="5:12" ht="12.75">
      <c r="E105" s="90"/>
      <c r="F105" s="90"/>
      <c r="G105" s="90"/>
      <c r="H105" s="90"/>
      <c r="I105" s="90"/>
      <c r="J105" s="90"/>
      <c r="K105" s="90"/>
      <c r="L105" s="90"/>
    </row>
    <row r="106" spans="5:12" ht="12.75">
      <c r="E106" s="90"/>
      <c r="F106" s="90"/>
      <c r="G106" s="90"/>
      <c r="H106" s="90"/>
      <c r="I106" s="90"/>
      <c r="J106" s="90"/>
      <c r="K106" s="90"/>
      <c r="L106" s="90"/>
    </row>
    <row r="107" spans="5:12" ht="12.75">
      <c r="E107" s="90"/>
      <c r="F107" s="90"/>
      <c r="G107" s="90"/>
      <c r="H107" s="90"/>
      <c r="I107" s="90"/>
      <c r="J107" s="90"/>
      <c r="K107" s="90"/>
      <c r="L107" s="90"/>
    </row>
    <row r="108" spans="5:12" ht="12.75">
      <c r="E108" s="90"/>
      <c r="F108" s="90"/>
      <c r="G108" s="90"/>
      <c r="H108" s="90"/>
      <c r="I108" s="90"/>
      <c r="J108" s="90"/>
      <c r="K108" s="90"/>
      <c r="L108" s="90"/>
    </row>
    <row r="109" spans="5:12" ht="12.75">
      <c r="E109" s="90"/>
      <c r="F109" s="90"/>
      <c r="G109" s="90"/>
      <c r="H109" s="90"/>
      <c r="I109" s="90"/>
      <c r="J109" s="90"/>
      <c r="K109" s="90"/>
      <c r="L109" s="90"/>
    </row>
    <row r="110" spans="5:12" ht="12.75">
      <c r="E110" s="90"/>
      <c r="F110" s="90"/>
      <c r="G110" s="90"/>
      <c r="H110" s="90"/>
      <c r="I110" s="90"/>
      <c r="J110" s="90"/>
      <c r="K110" s="90"/>
      <c r="L110" s="90"/>
    </row>
    <row r="111" spans="5:12" ht="12.75">
      <c r="E111" s="90"/>
      <c r="F111" s="90"/>
      <c r="G111" s="90"/>
      <c r="H111" s="90"/>
      <c r="I111" s="90"/>
      <c r="J111" s="90"/>
      <c r="K111" s="90"/>
      <c r="L111" s="90"/>
    </row>
    <row r="112" spans="5:12" ht="12.75">
      <c r="E112" s="90"/>
      <c r="F112" s="90"/>
      <c r="G112" s="90"/>
      <c r="H112" s="90"/>
      <c r="I112" s="90"/>
      <c r="J112" s="90"/>
      <c r="K112" s="90"/>
      <c r="L112" s="90"/>
    </row>
    <row r="113" spans="5:12" ht="12.75">
      <c r="E113" s="90"/>
      <c r="F113" s="90"/>
      <c r="G113" s="90"/>
      <c r="H113" s="90"/>
      <c r="I113" s="90"/>
      <c r="J113" s="90"/>
      <c r="K113" s="90"/>
      <c r="L113" s="90"/>
    </row>
    <row r="114" spans="5:12" ht="12.75">
      <c r="E114" s="90"/>
      <c r="F114" s="90"/>
      <c r="G114" s="90"/>
      <c r="H114" s="90"/>
      <c r="I114" s="90"/>
      <c r="J114" s="90"/>
      <c r="K114" s="90"/>
      <c r="L114" s="90"/>
    </row>
    <row r="115" spans="5:12" ht="12.75">
      <c r="E115" s="90"/>
      <c r="F115" s="90"/>
      <c r="G115" s="90"/>
      <c r="H115" s="90"/>
      <c r="I115" s="90"/>
      <c r="J115" s="90"/>
      <c r="K115" s="90"/>
      <c r="L115" s="90"/>
    </row>
    <row r="116" spans="5:12" ht="12.75">
      <c r="E116" s="90"/>
      <c r="F116" s="90"/>
      <c r="G116" s="90"/>
      <c r="H116" s="90"/>
      <c r="I116" s="90"/>
      <c r="J116" s="90"/>
      <c r="K116" s="90"/>
      <c r="L116" s="90"/>
    </row>
    <row r="117" spans="5:12" ht="12.75">
      <c r="E117" s="90"/>
      <c r="F117" s="90"/>
      <c r="G117" s="90"/>
      <c r="H117" s="90"/>
      <c r="I117" s="90"/>
      <c r="J117" s="90"/>
      <c r="K117" s="90"/>
      <c r="L117" s="90"/>
    </row>
    <row r="118" spans="5:12" ht="12.75">
      <c r="E118" s="90"/>
      <c r="F118" s="90"/>
      <c r="G118" s="90"/>
      <c r="H118" s="90"/>
      <c r="I118" s="90"/>
      <c r="J118" s="90"/>
      <c r="K118" s="90"/>
      <c r="L118" s="90"/>
    </row>
    <row r="119" spans="5:12" ht="12.75">
      <c r="E119" s="90"/>
      <c r="F119" s="90"/>
      <c r="G119" s="90"/>
      <c r="H119" s="90"/>
      <c r="I119" s="90"/>
      <c r="J119" s="90"/>
      <c r="K119" s="90"/>
      <c r="L119" s="90"/>
    </row>
    <row r="120" spans="5:12" ht="12.75">
      <c r="E120" s="90"/>
      <c r="F120" s="90"/>
      <c r="G120" s="90"/>
      <c r="H120" s="90"/>
      <c r="I120" s="90"/>
      <c r="J120" s="90"/>
      <c r="K120" s="90"/>
      <c r="L120" s="90"/>
    </row>
    <row r="121" spans="5:12" ht="12.75">
      <c r="E121" s="90"/>
      <c r="F121" s="90"/>
      <c r="G121" s="90"/>
      <c r="H121" s="90"/>
      <c r="I121" s="90"/>
      <c r="J121" s="90"/>
      <c r="K121" s="90"/>
      <c r="L121" s="90"/>
    </row>
    <row r="122" spans="5:12" ht="12.75">
      <c r="E122" s="90"/>
      <c r="F122" s="90"/>
      <c r="G122" s="90"/>
      <c r="H122" s="90"/>
      <c r="I122" s="90"/>
      <c r="J122" s="90"/>
      <c r="K122" s="90"/>
      <c r="L122" s="90"/>
    </row>
    <row r="123" spans="5:12" ht="12.75">
      <c r="E123" s="90"/>
      <c r="F123" s="90"/>
      <c r="G123" s="90"/>
      <c r="H123" s="90"/>
      <c r="I123" s="90"/>
      <c r="J123" s="90"/>
      <c r="K123" s="90"/>
      <c r="L123" s="90"/>
    </row>
    <row r="124" spans="5:12" ht="12.75">
      <c r="E124" s="90"/>
      <c r="F124" s="90"/>
      <c r="G124" s="90"/>
      <c r="H124" s="90"/>
      <c r="I124" s="90"/>
      <c r="J124" s="90"/>
      <c r="K124" s="90"/>
      <c r="L124" s="90"/>
    </row>
    <row r="125" spans="5:12" ht="12.75">
      <c r="E125" s="90"/>
      <c r="F125" s="90"/>
      <c r="G125" s="90"/>
      <c r="H125" s="90"/>
      <c r="I125" s="90"/>
      <c r="J125" s="90"/>
      <c r="K125" s="90"/>
      <c r="L125" s="90"/>
    </row>
    <row r="126" spans="5:12" ht="12.75">
      <c r="E126" s="90"/>
      <c r="F126" s="90"/>
      <c r="G126" s="90"/>
      <c r="H126" s="90"/>
      <c r="I126" s="90"/>
      <c r="J126" s="90"/>
      <c r="K126" s="90"/>
      <c r="L126" s="90"/>
    </row>
    <row r="127" spans="5:12" ht="12.75">
      <c r="E127" s="90"/>
      <c r="F127" s="90"/>
      <c r="G127" s="90"/>
      <c r="H127" s="90"/>
      <c r="I127" s="90"/>
      <c r="J127" s="90"/>
      <c r="K127" s="90"/>
      <c r="L127" s="90"/>
    </row>
    <row r="128" spans="5:12" ht="12.75">
      <c r="E128" s="90"/>
      <c r="F128" s="90"/>
      <c r="G128" s="90"/>
      <c r="H128" s="90"/>
      <c r="I128" s="90"/>
      <c r="J128" s="90"/>
      <c r="K128" s="90"/>
      <c r="L128" s="90"/>
    </row>
    <row r="129" spans="5:12" ht="12.75">
      <c r="E129" s="90"/>
      <c r="F129" s="90"/>
      <c r="G129" s="90"/>
      <c r="H129" s="90"/>
      <c r="I129" s="90"/>
      <c r="J129" s="90"/>
      <c r="K129" s="90"/>
      <c r="L129" s="90"/>
    </row>
    <row r="130" spans="5:12" ht="12.75">
      <c r="E130" s="90"/>
      <c r="F130" s="90"/>
      <c r="G130" s="90"/>
      <c r="H130" s="90"/>
      <c r="I130" s="90"/>
      <c r="J130" s="90"/>
      <c r="K130" s="90"/>
      <c r="L130" s="90"/>
    </row>
    <row r="131" spans="5:12" ht="12.75">
      <c r="E131" s="90"/>
      <c r="F131" s="90"/>
      <c r="G131" s="90"/>
      <c r="H131" s="90"/>
      <c r="I131" s="90"/>
      <c r="J131" s="90"/>
      <c r="K131" s="90"/>
      <c r="L131" s="90"/>
    </row>
    <row r="132" spans="5:12" ht="12.75">
      <c r="E132" s="90"/>
      <c r="F132" s="90"/>
      <c r="G132" s="90"/>
      <c r="H132" s="90"/>
      <c r="I132" s="90"/>
      <c r="J132" s="90"/>
      <c r="K132" s="90"/>
      <c r="L132" s="90"/>
    </row>
    <row r="133" spans="5:12" ht="12.75">
      <c r="E133" s="90"/>
      <c r="F133" s="90"/>
      <c r="G133" s="90"/>
      <c r="H133" s="90"/>
      <c r="I133" s="90"/>
      <c r="J133" s="90"/>
      <c r="K133" s="90"/>
      <c r="L133" s="90"/>
    </row>
    <row r="134" spans="5:12" ht="12.75">
      <c r="E134" s="90"/>
      <c r="F134" s="90"/>
      <c r="G134" s="90"/>
      <c r="H134" s="90"/>
      <c r="I134" s="90"/>
      <c r="J134" s="90"/>
      <c r="K134" s="90"/>
      <c r="L134" s="90"/>
    </row>
    <row r="135" spans="5:12" ht="12.75">
      <c r="E135" s="90"/>
      <c r="F135" s="90"/>
      <c r="G135" s="90"/>
      <c r="H135" s="90"/>
      <c r="I135" s="90"/>
      <c r="J135" s="90"/>
      <c r="K135" s="90"/>
      <c r="L135" s="90"/>
    </row>
    <row r="136" spans="5:12" ht="12.75">
      <c r="E136" s="90"/>
      <c r="F136" s="90"/>
      <c r="G136" s="90"/>
      <c r="H136" s="90"/>
      <c r="I136" s="90"/>
      <c r="J136" s="90"/>
      <c r="K136" s="90"/>
      <c r="L136" s="90"/>
    </row>
    <row r="137" spans="5:12" ht="12.75">
      <c r="E137" s="90"/>
      <c r="F137" s="90"/>
      <c r="G137" s="90"/>
      <c r="H137" s="90"/>
      <c r="I137" s="90"/>
      <c r="J137" s="90"/>
      <c r="K137" s="90"/>
      <c r="L137" s="90"/>
    </row>
    <row r="138" spans="5:12" ht="12.75">
      <c r="E138" s="90"/>
      <c r="F138" s="90"/>
      <c r="G138" s="90"/>
      <c r="H138" s="90"/>
      <c r="I138" s="90"/>
      <c r="J138" s="90"/>
      <c r="K138" s="90"/>
      <c r="L138" s="90"/>
    </row>
    <row r="139" spans="5:12" ht="12.75">
      <c r="E139" s="90"/>
      <c r="F139" s="90"/>
      <c r="G139" s="90"/>
      <c r="H139" s="90"/>
      <c r="I139" s="90"/>
      <c r="J139" s="90"/>
      <c r="K139" s="90"/>
      <c r="L139" s="90"/>
    </row>
    <row r="140" spans="5:12" ht="12.75">
      <c r="E140" s="90"/>
      <c r="F140" s="90"/>
      <c r="G140" s="90"/>
      <c r="H140" s="90"/>
      <c r="I140" s="90"/>
      <c r="J140" s="90"/>
      <c r="K140" s="90"/>
      <c r="L140" s="90"/>
    </row>
    <row r="141" spans="5:12" ht="12.75">
      <c r="E141" s="90"/>
      <c r="F141" s="90"/>
      <c r="G141" s="90"/>
      <c r="H141" s="90"/>
      <c r="I141" s="90"/>
      <c r="J141" s="90"/>
      <c r="K141" s="90"/>
      <c r="L141" s="90"/>
    </row>
    <row r="142" spans="5:12" ht="12.75">
      <c r="E142" s="90"/>
      <c r="F142" s="90"/>
      <c r="G142" s="90"/>
      <c r="H142" s="90"/>
      <c r="I142" s="90"/>
      <c r="J142" s="90"/>
      <c r="K142" s="90"/>
      <c r="L142" s="90"/>
    </row>
    <row r="143" spans="5:12" ht="12.75">
      <c r="E143" s="90"/>
      <c r="F143" s="90"/>
      <c r="G143" s="90"/>
      <c r="H143" s="90"/>
      <c r="I143" s="90"/>
      <c r="J143" s="90"/>
      <c r="K143" s="90"/>
      <c r="L143" s="90"/>
    </row>
    <row r="144" spans="5:12" ht="12.75">
      <c r="E144" s="90"/>
      <c r="F144" s="90"/>
      <c r="G144" s="90"/>
      <c r="H144" s="90"/>
      <c r="I144" s="90"/>
      <c r="J144" s="90"/>
      <c r="K144" s="90"/>
      <c r="L144" s="90"/>
    </row>
    <row r="145" spans="5:12" ht="12.75">
      <c r="E145" s="90"/>
      <c r="F145" s="90"/>
      <c r="G145" s="90"/>
      <c r="H145" s="90"/>
      <c r="I145" s="90"/>
      <c r="J145" s="90"/>
      <c r="K145" s="90"/>
      <c r="L145" s="90"/>
    </row>
    <row r="146" spans="5:12" ht="12.75">
      <c r="E146" s="90"/>
      <c r="F146" s="90"/>
      <c r="G146" s="90"/>
      <c r="H146" s="90"/>
      <c r="I146" s="90"/>
      <c r="J146" s="90"/>
      <c r="K146" s="90"/>
      <c r="L146" s="90"/>
    </row>
    <row r="147" spans="5:12" ht="12.75">
      <c r="E147" s="90"/>
      <c r="F147" s="90"/>
      <c r="G147" s="90"/>
      <c r="H147" s="90"/>
      <c r="I147" s="90"/>
      <c r="J147" s="90"/>
      <c r="K147" s="90"/>
      <c r="L147" s="90"/>
    </row>
    <row r="148" spans="5:12" ht="12.75">
      <c r="E148" s="90"/>
      <c r="F148" s="90"/>
      <c r="G148" s="90"/>
      <c r="H148" s="90"/>
      <c r="I148" s="90"/>
      <c r="J148" s="90"/>
      <c r="K148" s="90"/>
      <c r="L148" s="90"/>
    </row>
    <row r="149" spans="5:12" ht="12.75">
      <c r="E149" s="90"/>
      <c r="F149" s="90"/>
      <c r="G149" s="90"/>
      <c r="H149" s="90"/>
      <c r="I149" s="90"/>
      <c r="J149" s="90"/>
      <c r="K149" s="90"/>
      <c r="L149" s="90"/>
    </row>
    <row r="150" spans="5:12" ht="12.75">
      <c r="E150" s="90"/>
      <c r="F150" s="90"/>
      <c r="G150" s="90"/>
      <c r="H150" s="90"/>
      <c r="I150" s="90"/>
      <c r="J150" s="90"/>
      <c r="K150" s="90"/>
      <c r="L150" s="90"/>
    </row>
    <row r="151" spans="5:12" ht="12.75">
      <c r="E151" s="90"/>
      <c r="F151" s="90"/>
      <c r="G151" s="90"/>
      <c r="H151" s="90"/>
      <c r="I151" s="90"/>
      <c r="J151" s="90"/>
      <c r="K151" s="90"/>
      <c r="L151" s="90"/>
    </row>
    <row r="152" spans="5:12" ht="12.75">
      <c r="E152" s="90"/>
      <c r="F152" s="90"/>
      <c r="G152" s="90"/>
      <c r="H152" s="90"/>
      <c r="I152" s="90"/>
      <c r="J152" s="90"/>
      <c r="K152" s="90"/>
      <c r="L152" s="90"/>
    </row>
    <row r="153" spans="5:12" ht="12.75">
      <c r="E153" s="90"/>
      <c r="F153" s="90"/>
      <c r="G153" s="90"/>
      <c r="H153" s="90"/>
      <c r="I153" s="90"/>
      <c r="J153" s="90"/>
      <c r="K153" s="90"/>
      <c r="L153" s="90"/>
    </row>
    <row r="154" spans="5:12" ht="12.75">
      <c r="E154" s="90"/>
      <c r="F154" s="90"/>
      <c r="G154" s="90"/>
      <c r="H154" s="90"/>
      <c r="I154" s="90"/>
      <c r="J154" s="90"/>
      <c r="K154" s="90"/>
      <c r="L154" s="90"/>
    </row>
    <row r="155" spans="5:12" ht="12.75">
      <c r="E155" s="90"/>
      <c r="F155" s="90"/>
      <c r="G155" s="90"/>
      <c r="H155" s="90"/>
      <c r="I155" s="90"/>
      <c r="J155" s="90"/>
      <c r="K155" s="90"/>
      <c r="L155" s="90"/>
    </row>
    <row r="156" spans="5:12" ht="12.75">
      <c r="E156" s="90"/>
      <c r="F156" s="90"/>
      <c r="G156" s="90"/>
      <c r="H156" s="90"/>
      <c r="I156" s="90"/>
      <c r="J156" s="90"/>
      <c r="K156" s="90"/>
      <c r="L156" s="90"/>
    </row>
    <row r="157" spans="5:12" ht="12.75">
      <c r="E157" s="90"/>
      <c r="F157" s="90"/>
      <c r="G157" s="90"/>
      <c r="H157" s="90"/>
      <c r="I157" s="90"/>
      <c r="J157" s="90"/>
      <c r="K157" s="90"/>
      <c r="L157" s="90"/>
    </row>
    <row r="158" spans="5:12" ht="12.75">
      <c r="E158" s="90"/>
      <c r="F158" s="90"/>
      <c r="G158" s="90"/>
      <c r="H158" s="90"/>
      <c r="I158" s="90"/>
      <c r="J158" s="90"/>
      <c r="K158" s="90"/>
      <c r="L158" s="90"/>
    </row>
    <row r="159" spans="5:12" ht="12.75">
      <c r="E159" s="90"/>
      <c r="F159" s="90"/>
      <c r="G159" s="90"/>
      <c r="H159" s="90"/>
      <c r="I159" s="90"/>
      <c r="J159" s="90"/>
      <c r="K159" s="90"/>
      <c r="L159" s="90"/>
    </row>
    <row r="160" spans="5:12" ht="12.75">
      <c r="E160" s="90"/>
      <c r="F160" s="90"/>
      <c r="G160" s="90"/>
      <c r="H160" s="90"/>
      <c r="I160" s="90"/>
      <c r="J160" s="90"/>
      <c r="K160" s="90"/>
      <c r="L160" s="90"/>
    </row>
    <row r="161" spans="5:12" ht="12.75">
      <c r="E161" s="90"/>
      <c r="F161" s="90"/>
      <c r="G161" s="90"/>
      <c r="H161" s="90"/>
      <c r="I161" s="90"/>
      <c r="J161" s="90"/>
      <c r="K161" s="90"/>
      <c r="L161" s="90"/>
    </row>
    <row r="162" spans="5:12" ht="12.75">
      <c r="E162" s="90"/>
      <c r="F162" s="90"/>
      <c r="G162" s="90"/>
      <c r="H162" s="90"/>
      <c r="I162" s="90"/>
      <c r="J162" s="90"/>
      <c r="K162" s="90"/>
      <c r="L162" s="90"/>
    </row>
    <row r="163" spans="5:12" ht="12.75">
      <c r="E163" s="90"/>
      <c r="F163" s="90"/>
      <c r="G163" s="90"/>
      <c r="H163" s="90"/>
      <c r="I163" s="90"/>
      <c r="J163" s="90"/>
      <c r="K163" s="90"/>
      <c r="L163" s="90"/>
    </row>
    <row r="164" spans="5:12" ht="12.75">
      <c r="E164" s="90"/>
      <c r="F164" s="90"/>
      <c r="G164" s="90"/>
      <c r="H164" s="90"/>
      <c r="I164" s="90"/>
      <c r="J164" s="90"/>
      <c r="K164" s="90"/>
      <c r="L164" s="90"/>
    </row>
    <row r="165" spans="5:12" ht="12.75">
      <c r="E165" s="90"/>
      <c r="F165" s="90"/>
      <c r="G165" s="90"/>
      <c r="H165" s="90"/>
      <c r="I165" s="90"/>
      <c r="J165" s="90"/>
      <c r="K165" s="90"/>
      <c r="L165" s="90"/>
    </row>
    <row r="166" spans="5:12" ht="12.75">
      <c r="E166" s="90"/>
      <c r="F166" s="90"/>
      <c r="G166" s="90"/>
      <c r="H166" s="90"/>
      <c r="I166" s="90"/>
      <c r="J166" s="90"/>
      <c r="K166" s="90"/>
      <c r="L166" s="90"/>
    </row>
    <row r="167" spans="5:12" ht="12.75">
      <c r="E167" s="90"/>
      <c r="F167" s="90"/>
      <c r="G167" s="90"/>
      <c r="H167" s="90"/>
      <c r="I167" s="90"/>
      <c r="J167" s="90"/>
      <c r="K167" s="90"/>
      <c r="L167" s="90"/>
    </row>
    <row r="168" spans="5:12" ht="12.75">
      <c r="E168" s="90"/>
      <c r="F168" s="90"/>
      <c r="G168" s="90"/>
      <c r="H168" s="90"/>
      <c r="I168" s="90"/>
      <c r="J168" s="90"/>
      <c r="K168" s="90"/>
      <c r="L168" s="90"/>
    </row>
    <row r="169" spans="5:12" ht="12.75">
      <c r="E169" s="90"/>
      <c r="F169" s="90"/>
      <c r="G169" s="90"/>
      <c r="H169" s="90"/>
      <c r="I169" s="90"/>
      <c r="J169" s="90"/>
      <c r="K169" s="90"/>
      <c r="L169" s="90"/>
    </row>
    <row r="170" spans="5:12" ht="12.75">
      <c r="E170" s="90"/>
      <c r="F170" s="90"/>
      <c r="G170" s="90"/>
      <c r="H170" s="90"/>
      <c r="I170" s="90"/>
      <c r="J170" s="90"/>
      <c r="K170" s="90"/>
      <c r="L170" s="90"/>
    </row>
    <row r="171" spans="5:12" ht="12.75">
      <c r="E171" s="90"/>
      <c r="F171" s="90"/>
      <c r="G171" s="90"/>
      <c r="H171" s="90"/>
      <c r="I171" s="90"/>
      <c r="J171" s="90"/>
      <c r="K171" s="90"/>
      <c r="L171" s="90"/>
    </row>
    <row r="172" spans="5:12" ht="12.75">
      <c r="E172" s="90"/>
      <c r="F172" s="90"/>
      <c r="G172" s="90"/>
      <c r="H172" s="90"/>
      <c r="I172" s="90"/>
      <c r="J172" s="90"/>
      <c r="K172" s="90"/>
      <c r="L172" s="90"/>
    </row>
    <row r="173" spans="5:12" ht="12.75">
      <c r="E173" s="90"/>
      <c r="F173" s="90"/>
      <c r="G173" s="90"/>
      <c r="H173" s="90"/>
      <c r="I173" s="90"/>
      <c r="J173" s="90"/>
      <c r="K173" s="90"/>
      <c r="L173" s="90"/>
    </row>
    <row r="174" spans="5:12" ht="12.75">
      <c r="E174" s="90"/>
      <c r="F174" s="90"/>
      <c r="G174" s="90"/>
      <c r="H174" s="90"/>
      <c r="I174" s="90"/>
      <c r="J174" s="90"/>
      <c r="K174" s="90"/>
      <c r="L174" s="90"/>
    </row>
    <row r="175" spans="5:12" ht="12.75">
      <c r="E175" s="90"/>
      <c r="F175" s="90"/>
      <c r="G175" s="90"/>
      <c r="H175" s="90"/>
      <c r="I175" s="90"/>
      <c r="J175" s="90"/>
      <c r="K175" s="90"/>
      <c r="L175" s="90"/>
    </row>
    <row r="176" spans="5:12" ht="12.75">
      <c r="E176" s="90"/>
      <c r="F176" s="90"/>
      <c r="G176" s="90"/>
      <c r="H176" s="90"/>
      <c r="I176" s="90"/>
      <c r="J176" s="90"/>
      <c r="K176" s="90"/>
      <c r="L176" s="90"/>
    </row>
    <row r="177" spans="5:12" ht="12.75">
      <c r="E177" s="90"/>
      <c r="F177" s="90"/>
      <c r="G177" s="90"/>
      <c r="H177" s="90"/>
      <c r="I177" s="90"/>
      <c r="J177" s="90"/>
      <c r="K177" s="90"/>
      <c r="L177" s="90"/>
    </row>
  </sheetData>
  <sheetProtection/>
  <mergeCells count="54">
    <mergeCell ref="A28:A31"/>
    <mergeCell ref="B28:B31"/>
    <mergeCell ref="E30:E31"/>
    <mergeCell ref="F30:F31"/>
    <mergeCell ref="C30:C31"/>
    <mergeCell ref="D25:D26"/>
    <mergeCell ref="C28:C29"/>
    <mergeCell ref="E28:E29"/>
    <mergeCell ref="F28:F29"/>
    <mergeCell ref="B25:B27"/>
    <mergeCell ref="G18:G19"/>
    <mergeCell ref="D18:D19"/>
    <mergeCell ref="D21:D22"/>
    <mergeCell ref="C12:C14"/>
    <mergeCell ref="E12:E14"/>
    <mergeCell ref="B18:B19"/>
    <mergeCell ref="B12:B15"/>
    <mergeCell ref="G12:G14"/>
    <mergeCell ref="D28:D31"/>
    <mergeCell ref="A12:A15"/>
    <mergeCell ref="B21:B22"/>
    <mergeCell ref="A21:A22"/>
    <mergeCell ref="A18:A19"/>
    <mergeCell ref="G30:G31"/>
    <mergeCell ref="G28:G29"/>
    <mergeCell ref="D23:D24"/>
    <mergeCell ref="A25:A27"/>
    <mergeCell ref="D12:D15"/>
    <mergeCell ref="G9:G10"/>
    <mergeCell ref="B9:B11"/>
    <mergeCell ref="A23:A24"/>
    <mergeCell ref="F18:F19"/>
    <mergeCell ref="B23:B24"/>
    <mergeCell ref="C6:C7"/>
    <mergeCell ref="D9:D11"/>
    <mergeCell ref="F12:F14"/>
    <mergeCell ref="E18:E19"/>
    <mergeCell ref="C18:C19"/>
    <mergeCell ref="B6:B7"/>
    <mergeCell ref="A9:A11"/>
    <mergeCell ref="E9:E10"/>
    <mergeCell ref="F9:F10"/>
    <mergeCell ref="C9:C10"/>
    <mergeCell ref="D6:D7"/>
    <mergeCell ref="F2:L2"/>
    <mergeCell ref="I6:I7"/>
    <mergeCell ref="J6:J7"/>
    <mergeCell ref="K6:K7"/>
    <mergeCell ref="L6:L7"/>
    <mergeCell ref="E6:G6"/>
    <mergeCell ref="H6:H7"/>
    <mergeCell ref="F3:K3"/>
    <mergeCell ref="A4:L4"/>
    <mergeCell ref="A6:A7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19.375" style="0" customWidth="1"/>
    <col min="4" max="4" width="13.25390625" style="0" customWidth="1"/>
    <col min="5" max="5" width="10.00390625" style="0" customWidth="1"/>
    <col min="6" max="6" width="9.875" style="0" customWidth="1"/>
    <col min="7" max="8" width="10.125" style="0" bestFit="1" customWidth="1"/>
  </cols>
  <sheetData>
    <row r="1" spans="1:13" ht="12.7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4" t="s">
        <v>0</v>
      </c>
      <c r="M1" s="3"/>
    </row>
    <row r="2" spans="1:13" ht="47.25" customHeight="1">
      <c r="A2" s="1"/>
      <c r="B2" s="2"/>
      <c r="C2" s="2"/>
      <c r="D2" s="2"/>
      <c r="E2" s="3"/>
      <c r="F2" s="171" t="s">
        <v>100</v>
      </c>
      <c r="G2" s="171"/>
      <c r="H2" s="171"/>
      <c r="I2" s="171"/>
      <c r="J2" s="171"/>
      <c r="K2" s="171"/>
      <c r="L2" s="171"/>
      <c r="M2" s="171"/>
    </row>
    <row r="3" spans="1:13" ht="31.5" customHeight="1">
      <c r="A3" s="1"/>
      <c r="B3" s="2"/>
      <c r="C3" s="2"/>
      <c r="D3" s="2"/>
      <c r="E3" s="3"/>
      <c r="F3" s="183" t="s">
        <v>103</v>
      </c>
      <c r="G3" s="183"/>
      <c r="H3" s="183"/>
      <c r="I3" s="183"/>
      <c r="J3" s="183"/>
      <c r="K3" s="183"/>
      <c r="L3" s="183"/>
      <c r="M3" s="5"/>
    </row>
    <row r="4" spans="1:13" ht="15.75">
      <c r="A4" s="184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13.5" thickBot="1">
      <c r="A5" s="1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</row>
    <row r="6" spans="1:14" ht="12.75">
      <c r="A6" s="252" t="s">
        <v>2</v>
      </c>
      <c r="B6" s="187" t="s">
        <v>3</v>
      </c>
      <c r="C6" s="204" t="s">
        <v>4</v>
      </c>
      <c r="D6" s="172" t="s">
        <v>5</v>
      </c>
      <c r="E6" s="179" t="s">
        <v>6</v>
      </c>
      <c r="F6" s="180"/>
      <c r="G6" s="181"/>
      <c r="H6" s="164"/>
      <c r="I6" s="172" t="s">
        <v>7</v>
      </c>
      <c r="J6" s="172" t="s">
        <v>8</v>
      </c>
      <c r="K6" s="174">
        <v>2017</v>
      </c>
      <c r="L6" s="174">
        <v>2018</v>
      </c>
      <c r="M6" s="187">
        <v>2019</v>
      </c>
      <c r="N6" s="256">
        <v>2020</v>
      </c>
    </row>
    <row r="7" spans="1:14" ht="81.75" customHeight="1" thickBot="1">
      <c r="A7" s="253"/>
      <c r="B7" s="188"/>
      <c r="C7" s="205"/>
      <c r="D7" s="182"/>
      <c r="E7" s="6">
        <v>2017</v>
      </c>
      <c r="F7" s="6">
        <v>2018</v>
      </c>
      <c r="G7" s="6">
        <v>2019</v>
      </c>
      <c r="H7" s="161">
        <v>2020</v>
      </c>
      <c r="I7" s="182"/>
      <c r="J7" s="173"/>
      <c r="K7" s="175"/>
      <c r="L7" s="176"/>
      <c r="M7" s="188"/>
      <c r="N7" s="257"/>
    </row>
    <row r="8" spans="1:14" ht="13.5" thickBot="1">
      <c r="A8" s="7">
        <v>1</v>
      </c>
      <c r="B8" s="8">
        <v>2</v>
      </c>
      <c r="C8" s="9">
        <v>3</v>
      </c>
      <c r="D8" s="10">
        <v>4</v>
      </c>
      <c r="E8" s="7">
        <v>5</v>
      </c>
      <c r="F8" s="10">
        <v>6</v>
      </c>
      <c r="G8" s="10">
        <v>7</v>
      </c>
      <c r="H8" s="10">
        <v>8</v>
      </c>
      <c r="I8" s="10">
        <v>9</v>
      </c>
      <c r="J8" s="7">
        <v>10</v>
      </c>
      <c r="K8" s="10">
        <v>11</v>
      </c>
      <c r="L8" s="10">
        <v>12</v>
      </c>
      <c r="M8" s="8">
        <v>13</v>
      </c>
      <c r="N8" s="170">
        <v>14</v>
      </c>
    </row>
    <row r="9" spans="1:14" ht="67.5">
      <c r="A9" s="189">
        <v>1</v>
      </c>
      <c r="B9" s="196" t="s">
        <v>9</v>
      </c>
      <c r="C9" s="194" t="s">
        <v>10</v>
      </c>
      <c r="D9" s="206" t="s">
        <v>11</v>
      </c>
      <c r="E9" s="246">
        <v>5423.6</v>
      </c>
      <c r="F9" s="246">
        <v>5433.6</v>
      </c>
      <c r="G9" s="248">
        <v>5433.6</v>
      </c>
      <c r="H9" s="250">
        <v>5433.6</v>
      </c>
      <c r="I9" s="12" t="s">
        <v>12</v>
      </c>
      <c r="J9" s="13" t="s">
        <v>13</v>
      </c>
      <c r="K9" s="13">
        <v>1.8</v>
      </c>
      <c r="L9" s="13">
        <v>1.8</v>
      </c>
      <c r="M9" s="13">
        <v>1.8</v>
      </c>
      <c r="N9" s="13">
        <v>1.8</v>
      </c>
    </row>
    <row r="10" spans="1:14" ht="103.5" customHeight="1">
      <c r="A10" s="190"/>
      <c r="B10" s="197"/>
      <c r="C10" s="195"/>
      <c r="D10" s="207"/>
      <c r="E10" s="247"/>
      <c r="F10" s="247"/>
      <c r="G10" s="249"/>
      <c r="H10" s="251"/>
      <c r="I10" s="16" t="s">
        <v>14</v>
      </c>
      <c r="J10" s="17" t="s">
        <v>15</v>
      </c>
      <c r="K10" s="17">
        <v>100</v>
      </c>
      <c r="L10" s="17">
        <v>100</v>
      </c>
      <c r="M10" s="17">
        <v>100</v>
      </c>
      <c r="N10" s="17">
        <v>100</v>
      </c>
    </row>
    <row r="11" spans="1:14" ht="90.75" thickBot="1">
      <c r="A11" s="191"/>
      <c r="B11" s="198"/>
      <c r="C11" s="19" t="s">
        <v>16</v>
      </c>
      <c r="D11" s="208"/>
      <c r="E11" s="129">
        <v>320</v>
      </c>
      <c r="F11" s="129">
        <v>320</v>
      </c>
      <c r="G11" s="20">
        <v>320</v>
      </c>
      <c r="H11" s="20">
        <v>320</v>
      </c>
      <c r="I11" s="21" t="s">
        <v>17</v>
      </c>
      <c r="J11" s="22" t="s">
        <v>15</v>
      </c>
      <c r="K11" s="22">
        <v>100</v>
      </c>
      <c r="L11" s="22">
        <v>100</v>
      </c>
      <c r="M11" s="22">
        <v>100</v>
      </c>
      <c r="N11" s="22">
        <v>100</v>
      </c>
    </row>
    <row r="12" spans="1:14" ht="78.75">
      <c r="A12" s="215">
        <v>2</v>
      </c>
      <c r="B12" s="196" t="s">
        <v>18</v>
      </c>
      <c r="C12" s="194" t="s">
        <v>19</v>
      </c>
      <c r="D12" s="206" t="s">
        <v>11</v>
      </c>
      <c r="E12" s="200">
        <v>89.5</v>
      </c>
      <c r="F12" s="200">
        <v>129.5</v>
      </c>
      <c r="G12" s="243">
        <v>129.5</v>
      </c>
      <c r="H12" s="243">
        <v>129.5</v>
      </c>
      <c r="I12" s="24" t="s">
        <v>20</v>
      </c>
      <c r="J12" s="13" t="s">
        <v>21</v>
      </c>
      <c r="K12" s="25" t="s">
        <v>22</v>
      </c>
      <c r="L12" s="25" t="s">
        <v>22</v>
      </c>
      <c r="M12" s="25" t="s">
        <v>22</v>
      </c>
      <c r="N12" s="25" t="s">
        <v>22</v>
      </c>
    </row>
    <row r="13" spans="1:14" ht="90">
      <c r="A13" s="199"/>
      <c r="B13" s="232"/>
      <c r="C13" s="229"/>
      <c r="D13" s="207"/>
      <c r="E13" s="209"/>
      <c r="F13" s="209"/>
      <c r="G13" s="244"/>
      <c r="H13" s="244"/>
      <c r="I13" s="29" t="s">
        <v>23</v>
      </c>
      <c r="J13" s="17" t="s">
        <v>21</v>
      </c>
      <c r="K13" s="30" t="s">
        <v>22</v>
      </c>
      <c r="L13" s="30" t="s">
        <v>22</v>
      </c>
      <c r="M13" s="30" t="s">
        <v>22</v>
      </c>
      <c r="N13" s="30" t="s">
        <v>22</v>
      </c>
    </row>
    <row r="14" spans="1:14" ht="90" customHeight="1">
      <c r="A14" s="199"/>
      <c r="B14" s="232"/>
      <c r="C14" s="195"/>
      <c r="D14" s="207"/>
      <c r="E14" s="210"/>
      <c r="F14" s="210"/>
      <c r="G14" s="245"/>
      <c r="H14" s="245"/>
      <c r="I14" s="29" t="s">
        <v>24</v>
      </c>
      <c r="J14" s="17" t="s">
        <v>21</v>
      </c>
      <c r="K14" s="30" t="s">
        <v>25</v>
      </c>
      <c r="L14" s="30" t="s">
        <v>25</v>
      </c>
      <c r="M14" s="30" t="s">
        <v>25</v>
      </c>
      <c r="N14" s="30" t="s">
        <v>25</v>
      </c>
    </row>
    <row r="15" spans="1:14" ht="123.75" customHeight="1" thickBot="1">
      <c r="A15" s="216"/>
      <c r="B15" s="198"/>
      <c r="C15" s="19" t="s">
        <v>26</v>
      </c>
      <c r="D15" s="208"/>
      <c r="E15" s="129">
        <v>0</v>
      </c>
      <c r="F15" s="129">
        <v>50</v>
      </c>
      <c r="G15" s="20">
        <v>50</v>
      </c>
      <c r="H15" s="20">
        <v>50</v>
      </c>
      <c r="I15" s="21" t="s">
        <v>27</v>
      </c>
      <c r="J15" s="31" t="s">
        <v>21</v>
      </c>
      <c r="K15" s="32" t="s">
        <v>28</v>
      </c>
      <c r="L15" s="32" t="s">
        <v>28</v>
      </c>
      <c r="M15" s="32" t="s">
        <v>28</v>
      </c>
      <c r="N15" s="32" t="s">
        <v>28</v>
      </c>
    </row>
    <row r="16" spans="1:14" ht="187.5" customHeight="1" thickBot="1">
      <c r="A16" s="33">
        <v>3</v>
      </c>
      <c r="B16" s="34" t="s">
        <v>29</v>
      </c>
      <c r="C16" s="27" t="s">
        <v>30</v>
      </c>
      <c r="D16" s="35" t="s">
        <v>11</v>
      </c>
      <c r="E16" s="130">
        <v>60</v>
      </c>
      <c r="F16" s="130">
        <v>60</v>
      </c>
      <c r="G16" s="28">
        <v>60</v>
      </c>
      <c r="H16" s="165">
        <v>60</v>
      </c>
      <c r="I16" s="36" t="s">
        <v>31</v>
      </c>
      <c r="J16" s="37" t="s">
        <v>32</v>
      </c>
      <c r="K16" s="37" t="s">
        <v>33</v>
      </c>
      <c r="L16" s="37" t="s">
        <v>33</v>
      </c>
      <c r="M16" s="37" t="s">
        <v>33</v>
      </c>
      <c r="N16" s="37" t="s">
        <v>33</v>
      </c>
    </row>
    <row r="17" spans="1:14" ht="57" thickBot="1">
      <c r="A17" s="38">
        <v>4</v>
      </c>
      <c r="B17" s="39" t="s">
        <v>34</v>
      </c>
      <c r="C17" s="40" t="s">
        <v>35</v>
      </c>
      <c r="D17" s="41" t="s">
        <v>11</v>
      </c>
      <c r="E17" s="131">
        <v>0</v>
      </c>
      <c r="F17" s="131">
        <v>0</v>
      </c>
      <c r="G17" s="43">
        <v>0</v>
      </c>
      <c r="H17" s="43">
        <v>0</v>
      </c>
      <c r="I17" s="44" t="s">
        <v>31</v>
      </c>
      <c r="J17" s="45" t="s">
        <v>32</v>
      </c>
      <c r="K17" s="45" t="s">
        <v>33</v>
      </c>
      <c r="L17" s="45" t="s">
        <v>33</v>
      </c>
      <c r="M17" s="45" t="s">
        <v>33</v>
      </c>
      <c r="N17" s="45" t="s">
        <v>33</v>
      </c>
    </row>
    <row r="18" spans="1:14" ht="56.25">
      <c r="A18" s="219">
        <v>5</v>
      </c>
      <c r="B18" s="230" t="s">
        <v>37</v>
      </c>
      <c r="C18" s="194" t="s">
        <v>38</v>
      </c>
      <c r="D18" s="206" t="s">
        <v>11</v>
      </c>
      <c r="E18" s="200">
        <v>7794.412</v>
      </c>
      <c r="F18" s="200">
        <v>5791.4</v>
      </c>
      <c r="G18" s="241">
        <v>5777.6</v>
      </c>
      <c r="H18" s="241">
        <v>5777.6</v>
      </c>
      <c r="I18" s="46" t="s">
        <v>39</v>
      </c>
      <c r="J18" s="46" t="s">
        <v>15</v>
      </c>
      <c r="K18" s="46">
        <v>5</v>
      </c>
      <c r="L18" s="46">
        <v>5</v>
      </c>
      <c r="M18" s="46">
        <v>5</v>
      </c>
      <c r="N18" s="46">
        <v>5</v>
      </c>
    </row>
    <row r="19" spans="1:14" ht="94.5" customHeight="1" thickBot="1">
      <c r="A19" s="220"/>
      <c r="B19" s="231"/>
      <c r="C19" s="211"/>
      <c r="D19" s="208"/>
      <c r="E19" s="201"/>
      <c r="F19" s="201"/>
      <c r="G19" s="242"/>
      <c r="H19" s="242"/>
      <c r="I19" s="48" t="s">
        <v>40</v>
      </c>
      <c r="J19" s="48" t="s">
        <v>15</v>
      </c>
      <c r="K19" s="48">
        <v>1</v>
      </c>
      <c r="L19" s="48">
        <v>1</v>
      </c>
      <c r="M19" s="48">
        <v>1</v>
      </c>
      <c r="N19" s="48">
        <v>1</v>
      </c>
    </row>
    <row r="20" spans="1:14" ht="156.75" customHeight="1" thickBot="1">
      <c r="A20" s="47">
        <v>6</v>
      </c>
      <c r="B20" s="34" t="s">
        <v>41</v>
      </c>
      <c r="C20" s="27" t="s">
        <v>42</v>
      </c>
      <c r="D20" s="35" t="s">
        <v>11</v>
      </c>
      <c r="E20" s="132">
        <v>356</v>
      </c>
      <c r="F20" s="132">
        <v>356</v>
      </c>
      <c r="G20" s="49">
        <v>356</v>
      </c>
      <c r="H20" s="49">
        <v>356</v>
      </c>
      <c r="I20" s="50" t="s">
        <v>31</v>
      </c>
      <c r="J20" s="37" t="s">
        <v>32</v>
      </c>
      <c r="K20" s="37" t="s">
        <v>33</v>
      </c>
      <c r="L20" s="37" t="s">
        <v>33</v>
      </c>
      <c r="M20" s="37" t="s">
        <v>33</v>
      </c>
      <c r="N20" s="37" t="s">
        <v>33</v>
      </c>
    </row>
    <row r="21" spans="1:14" ht="124.5" customHeight="1">
      <c r="A21" s="215">
        <v>7</v>
      </c>
      <c r="B21" s="217" t="s">
        <v>43</v>
      </c>
      <c r="C21" s="52" t="s">
        <v>44</v>
      </c>
      <c r="D21" s="212" t="s">
        <v>11</v>
      </c>
      <c r="E21" s="133">
        <v>4545.329</v>
      </c>
      <c r="F21" s="133">
        <v>6296.68</v>
      </c>
      <c r="G21" s="153">
        <v>6043.18</v>
      </c>
      <c r="H21" s="153">
        <v>6043.18</v>
      </c>
      <c r="I21" s="53" t="s">
        <v>31</v>
      </c>
      <c r="J21" s="54" t="s">
        <v>32</v>
      </c>
      <c r="K21" s="54" t="s">
        <v>45</v>
      </c>
      <c r="L21" s="54" t="s">
        <v>45</v>
      </c>
      <c r="M21" s="54" t="s">
        <v>45</v>
      </c>
      <c r="N21" s="54" t="s">
        <v>45</v>
      </c>
    </row>
    <row r="22" spans="1:14" ht="136.5" customHeight="1" thickBot="1">
      <c r="A22" s="216"/>
      <c r="B22" s="218"/>
      <c r="C22" s="55" t="s">
        <v>46</v>
      </c>
      <c r="D22" s="214"/>
      <c r="E22" s="134">
        <v>2382.851</v>
      </c>
      <c r="F22" s="134">
        <v>1492</v>
      </c>
      <c r="G22" s="154">
        <v>0</v>
      </c>
      <c r="H22" s="154">
        <v>0</v>
      </c>
      <c r="I22" s="48" t="s">
        <v>31</v>
      </c>
      <c r="J22" s="56" t="s">
        <v>32</v>
      </c>
      <c r="K22" s="56" t="s">
        <v>33</v>
      </c>
      <c r="L22" s="56" t="s">
        <v>33</v>
      </c>
      <c r="M22" s="56" t="s">
        <v>33</v>
      </c>
      <c r="N22" s="56" t="s">
        <v>33</v>
      </c>
    </row>
    <row r="23" spans="1:14" ht="102.75" thickBot="1">
      <c r="A23" s="199">
        <v>8</v>
      </c>
      <c r="B23" s="202" t="s">
        <v>47</v>
      </c>
      <c r="C23" s="15" t="s">
        <v>48</v>
      </c>
      <c r="D23" s="224" t="s">
        <v>11</v>
      </c>
      <c r="E23" s="135">
        <v>0</v>
      </c>
      <c r="F23" s="135">
        <v>0</v>
      </c>
      <c r="G23" s="57">
        <v>0</v>
      </c>
      <c r="H23" s="166">
        <v>0</v>
      </c>
      <c r="I23" s="58" t="s">
        <v>49</v>
      </c>
      <c r="J23" s="59" t="s">
        <v>15</v>
      </c>
      <c r="K23" s="60">
        <v>100</v>
      </c>
      <c r="L23" s="60">
        <v>100</v>
      </c>
      <c r="M23" s="60">
        <v>100</v>
      </c>
      <c r="N23" s="60">
        <v>100</v>
      </c>
    </row>
    <row r="24" spans="1:14" ht="115.5" thickBot="1">
      <c r="A24" s="199"/>
      <c r="B24" s="203"/>
      <c r="C24" s="26" t="s">
        <v>50</v>
      </c>
      <c r="D24" s="225"/>
      <c r="E24" s="136">
        <v>921</v>
      </c>
      <c r="F24" s="136">
        <v>0</v>
      </c>
      <c r="G24" s="155"/>
      <c r="H24" s="167"/>
      <c r="I24" s="61" t="s">
        <v>49</v>
      </c>
      <c r="J24" s="62" t="s">
        <v>15</v>
      </c>
      <c r="K24" s="37">
        <v>100</v>
      </c>
      <c r="L24" s="37">
        <v>100</v>
      </c>
      <c r="M24" s="37">
        <v>100</v>
      </c>
      <c r="N24" s="37">
        <v>100</v>
      </c>
    </row>
    <row r="25" spans="1:14" ht="63.75">
      <c r="A25" s="226">
        <v>9</v>
      </c>
      <c r="B25" s="237" t="s">
        <v>51</v>
      </c>
      <c r="C25" s="51" t="s">
        <v>52</v>
      </c>
      <c r="D25" s="212" t="s">
        <v>11</v>
      </c>
      <c r="E25" s="137">
        <v>4689.167</v>
      </c>
      <c r="F25" s="137">
        <v>6057.667</v>
      </c>
      <c r="G25" s="128">
        <v>5557.667</v>
      </c>
      <c r="H25" s="162">
        <v>5557.667</v>
      </c>
      <c r="I25" s="64" t="s">
        <v>53</v>
      </c>
      <c r="J25" s="65" t="s">
        <v>15</v>
      </c>
      <c r="K25" s="54">
        <v>10</v>
      </c>
      <c r="L25" s="54">
        <v>10</v>
      </c>
      <c r="M25" s="54">
        <v>10</v>
      </c>
      <c r="N25" s="54">
        <v>10</v>
      </c>
    </row>
    <row r="26" spans="1:14" ht="75.75" customHeight="1">
      <c r="A26" s="227"/>
      <c r="B26" s="202"/>
      <c r="C26" s="67" t="s">
        <v>54</v>
      </c>
      <c r="D26" s="213"/>
      <c r="E26" s="138">
        <v>3134.3</v>
      </c>
      <c r="F26" s="138">
        <v>1679.713</v>
      </c>
      <c r="G26" s="138">
        <v>2090.413</v>
      </c>
      <c r="H26" s="138">
        <v>2090.413</v>
      </c>
      <c r="I26" s="29" t="s">
        <v>31</v>
      </c>
      <c r="J26" s="68" t="s">
        <v>32</v>
      </c>
      <c r="K26" s="68" t="s">
        <v>25</v>
      </c>
      <c r="L26" s="68" t="s">
        <v>25</v>
      </c>
      <c r="M26" s="68" t="s">
        <v>25</v>
      </c>
      <c r="N26" s="68" t="s">
        <v>25</v>
      </c>
    </row>
    <row r="27" spans="1:14" ht="124.5" thickBot="1">
      <c r="A27" s="228"/>
      <c r="B27" s="203"/>
      <c r="C27" s="69" t="s">
        <v>55</v>
      </c>
      <c r="D27" s="70" t="s">
        <v>56</v>
      </c>
      <c r="E27" s="134">
        <v>7137.535</v>
      </c>
      <c r="F27" s="134">
        <v>4100.84</v>
      </c>
      <c r="G27" s="71">
        <v>4100.84</v>
      </c>
      <c r="H27" s="168">
        <v>4100.84</v>
      </c>
      <c r="I27" s="72" t="s">
        <v>57</v>
      </c>
      <c r="J27" s="73" t="s">
        <v>15</v>
      </c>
      <c r="K27" s="73">
        <v>100</v>
      </c>
      <c r="L27" s="73">
        <v>100</v>
      </c>
      <c r="M27" s="73">
        <v>100</v>
      </c>
      <c r="N27" s="73">
        <v>100</v>
      </c>
    </row>
    <row r="28" spans="1:14" ht="56.25">
      <c r="A28" s="215">
        <v>10</v>
      </c>
      <c r="B28" s="194" t="s">
        <v>58</v>
      </c>
      <c r="C28" s="235" t="s">
        <v>59</v>
      </c>
      <c r="D28" s="212" t="s">
        <v>11</v>
      </c>
      <c r="E28" s="223">
        <v>70</v>
      </c>
      <c r="F28" s="223">
        <v>70</v>
      </c>
      <c r="G28" s="238">
        <v>70</v>
      </c>
      <c r="H28" s="241">
        <v>70</v>
      </c>
      <c r="I28" s="54" t="s">
        <v>60</v>
      </c>
      <c r="J28" s="54" t="s">
        <v>32</v>
      </c>
      <c r="K28" s="54" t="s">
        <v>61</v>
      </c>
      <c r="L28" s="54" t="s">
        <v>61</v>
      </c>
      <c r="M28" s="54" t="s">
        <v>61</v>
      </c>
      <c r="N28" s="54" t="s">
        <v>61</v>
      </c>
    </row>
    <row r="29" spans="1:14" ht="45">
      <c r="A29" s="199"/>
      <c r="B29" s="229"/>
      <c r="C29" s="236"/>
      <c r="D29" s="213"/>
      <c r="E29" s="221"/>
      <c r="F29" s="221"/>
      <c r="G29" s="239"/>
      <c r="H29" s="254"/>
      <c r="I29" s="29" t="s">
        <v>62</v>
      </c>
      <c r="J29" s="68" t="s">
        <v>63</v>
      </c>
      <c r="K29" s="68">
        <v>3000</v>
      </c>
      <c r="L29" s="68">
        <v>3060</v>
      </c>
      <c r="M29" s="68">
        <v>3060</v>
      </c>
      <c r="N29" s="68">
        <v>3060</v>
      </c>
    </row>
    <row r="30" spans="1:14" ht="56.25">
      <c r="A30" s="199"/>
      <c r="B30" s="229"/>
      <c r="C30" s="233" t="s">
        <v>64</v>
      </c>
      <c r="D30" s="213"/>
      <c r="E30" s="221">
        <f>20</f>
        <v>20</v>
      </c>
      <c r="F30" s="221">
        <f>20</f>
        <v>20</v>
      </c>
      <c r="G30" s="239">
        <v>20</v>
      </c>
      <c r="H30" s="255">
        <v>20</v>
      </c>
      <c r="I30" s="29" t="s">
        <v>65</v>
      </c>
      <c r="J30" s="68" t="s">
        <v>32</v>
      </c>
      <c r="K30" s="68" t="s">
        <v>61</v>
      </c>
      <c r="L30" s="68" t="s">
        <v>61</v>
      </c>
      <c r="M30" s="68" t="s">
        <v>61</v>
      </c>
      <c r="N30" s="68" t="s">
        <v>61</v>
      </c>
    </row>
    <row r="31" spans="1:14" ht="45.75" thickBot="1">
      <c r="A31" s="216"/>
      <c r="B31" s="211"/>
      <c r="C31" s="234"/>
      <c r="D31" s="214"/>
      <c r="E31" s="222"/>
      <c r="F31" s="222"/>
      <c r="G31" s="240"/>
      <c r="H31" s="242"/>
      <c r="I31" s="29" t="s">
        <v>62</v>
      </c>
      <c r="J31" s="56" t="s">
        <v>63</v>
      </c>
      <c r="K31" s="56">
        <v>1000</v>
      </c>
      <c r="L31" s="56">
        <v>1020</v>
      </c>
      <c r="M31" s="56">
        <v>1020</v>
      </c>
      <c r="N31" s="56">
        <v>1020</v>
      </c>
    </row>
    <row r="32" spans="1:14" ht="165.75" customHeight="1" thickBot="1">
      <c r="A32" s="75">
        <v>11</v>
      </c>
      <c r="B32" s="39" t="s">
        <v>66</v>
      </c>
      <c r="C32" s="40" t="s">
        <v>67</v>
      </c>
      <c r="D32" s="76" t="s">
        <v>68</v>
      </c>
      <c r="E32" s="131">
        <v>6609.165</v>
      </c>
      <c r="F32" s="131">
        <v>4502.6</v>
      </c>
      <c r="G32" s="42">
        <v>4502.6</v>
      </c>
      <c r="H32" s="42">
        <v>4502.6</v>
      </c>
      <c r="I32" s="44" t="s">
        <v>69</v>
      </c>
      <c r="J32" s="45" t="s">
        <v>32</v>
      </c>
      <c r="K32" s="45">
        <v>100</v>
      </c>
      <c r="L32" s="45">
        <v>100</v>
      </c>
      <c r="M32" s="45">
        <v>100</v>
      </c>
      <c r="N32" s="45">
        <v>100</v>
      </c>
    </row>
    <row r="33" spans="1:14" ht="161.25" customHeight="1" thickBot="1">
      <c r="A33" s="78">
        <v>12</v>
      </c>
      <c r="B33" s="39" t="s">
        <v>70</v>
      </c>
      <c r="C33" s="79" t="s">
        <v>71</v>
      </c>
      <c r="D33" s="76" t="s">
        <v>68</v>
      </c>
      <c r="E33" s="131">
        <v>1243.9</v>
      </c>
      <c r="F33" s="131">
        <v>1243.9</v>
      </c>
      <c r="G33" s="42">
        <v>1243.9</v>
      </c>
      <c r="H33" s="169">
        <v>1243.9</v>
      </c>
      <c r="I33" s="80" t="s">
        <v>72</v>
      </c>
      <c r="J33" s="81" t="s">
        <v>21</v>
      </c>
      <c r="K33" s="81">
        <v>100</v>
      </c>
      <c r="L33" s="81">
        <v>100</v>
      </c>
      <c r="M33" s="81">
        <v>100</v>
      </c>
      <c r="N33" s="81">
        <v>100</v>
      </c>
    </row>
    <row r="34" spans="1:14" ht="13.5" thickBot="1">
      <c r="A34" s="82"/>
      <c r="B34" s="83" t="s">
        <v>73</v>
      </c>
      <c r="C34" s="84"/>
      <c r="D34" s="85"/>
      <c r="E34" s="139">
        <f>SUM(E9:E33)</f>
        <v>44796.759000000005</v>
      </c>
      <c r="F34" s="139">
        <f>SUM(F9:F33)</f>
        <v>37603.9</v>
      </c>
      <c r="G34" s="139">
        <f>SUM(G9:G33)</f>
        <v>35755.3</v>
      </c>
      <c r="H34" s="139">
        <f>SUM(H9:H33)</f>
        <v>35755.3</v>
      </c>
      <c r="I34" s="87"/>
      <c r="J34" s="87"/>
      <c r="K34" s="87"/>
      <c r="L34" s="87"/>
      <c r="M34" s="87"/>
      <c r="N34" s="170"/>
    </row>
  </sheetData>
  <sheetProtection/>
  <mergeCells count="60">
    <mergeCell ref="H12:H14"/>
    <mergeCell ref="H18:H19"/>
    <mergeCell ref="H28:H29"/>
    <mergeCell ref="H30:H31"/>
    <mergeCell ref="N6:N7"/>
    <mergeCell ref="J6:J7"/>
    <mergeCell ref="K6:K7"/>
    <mergeCell ref="L6:L7"/>
    <mergeCell ref="F2:M2"/>
    <mergeCell ref="F3:L3"/>
    <mergeCell ref="A4:M4"/>
    <mergeCell ref="A6:A7"/>
    <mergeCell ref="B6:B7"/>
    <mergeCell ref="C6:C7"/>
    <mergeCell ref="D6:D7"/>
    <mergeCell ref="E6:G6"/>
    <mergeCell ref="I6:I7"/>
    <mergeCell ref="G12:G14"/>
    <mergeCell ref="M6:M7"/>
    <mergeCell ref="A9:A11"/>
    <mergeCell ref="B9:B11"/>
    <mergeCell ref="C9:C10"/>
    <mergeCell ref="D9:D11"/>
    <mergeCell ref="E9:E10"/>
    <mergeCell ref="F9:F10"/>
    <mergeCell ref="G9:G10"/>
    <mergeCell ref="H9:H10"/>
    <mergeCell ref="E18:E19"/>
    <mergeCell ref="F18:F19"/>
    <mergeCell ref="C12:C14"/>
    <mergeCell ref="D12:D15"/>
    <mergeCell ref="E12:E14"/>
    <mergeCell ref="F12:F14"/>
    <mergeCell ref="G18:G19"/>
    <mergeCell ref="A12:A15"/>
    <mergeCell ref="B12:B15"/>
    <mergeCell ref="A21:A22"/>
    <mergeCell ref="B21:B22"/>
    <mergeCell ref="D21:D22"/>
    <mergeCell ref="A18:A19"/>
    <mergeCell ref="B18:B19"/>
    <mergeCell ref="C18:C19"/>
    <mergeCell ref="D18:D19"/>
    <mergeCell ref="F28:F29"/>
    <mergeCell ref="A23:A24"/>
    <mergeCell ref="B23:B24"/>
    <mergeCell ref="D23:D24"/>
    <mergeCell ref="A25:A27"/>
    <mergeCell ref="B25:B27"/>
    <mergeCell ref="D25:D26"/>
    <mergeCell ref="G28:G29"/>
    <mergeCell ref="C30:C31"/>
    <mergeCell ref="E30:E31"/>
    <mergeCell ref="F30:F31"/>
    <mergeCell ref="G30:G31"/>
    <mergeCell ref="A28:A31"/>
    <mergeCell ref="B28:B31"/>
    <mergeCell ref="C28:C29"/>
    <mergeCell ref="D28:D31"/>
    <mergeCell ref="E28:E29"/>
  </mergeCells>
  <printOptions/>
  <pageMargins left="0" right="0" top="0.7480314960629921" bottom="0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R2" sqref="R2"/>
    </sheetView>
  </sheetViews>
  <sheetFormatPr defaultColWidth="9.00390625" defaultRowHeight="12.75"/>
  <cols>
    <col min="1" max="1" width="29.25390625" style="0" customWidth="1"/>
    <col min="2" max="2" width="13.625" style="0" customWidth="1"/>
    <col min="4" max="4" width="7.25390625" style="0" customWidth="1"/>
    <col min="5" max="5" width="6.75390625" style="0" customWidth="1"/>
    <col min="8" max="8" width="7.75390625" style="0" customWidth="1"/>
    <col min="9" max="9" width="6.875" style="0" customWidth="1"/>
    <col min="11" max="11" width="9.375" style="0" customWidth="1"/>
    <col min="12" max="12" width="6.125" style="0" customWidth="1"/>
    <col min="13" max="13" width="6.375" style="0" customWidth="1"/>
    <col min="14" max="14" width="9.625" style="0" customWidth="1"/>
    <col min="15" max="15" width="10.125" style="0" customWidth="1"/>
    <col min="16" max="16" width="5.625" style="0" customWidth="1"/>
    <col min="17" max="17" width="4.875" style="0" customWidth="1"/>
    <col min="18" max="18" width="10.625" style="0" customWidth="1"/>
    <col min="19" max="19" width="7.75390625" style="0" customWidth="1"/>
  </cols>
  <sheetData>
    <row r="1" spans="1:19" ht="15.75">
      <c r="A1" s="95"/>
      <c r="B1" s="95"/>
      <c r="C1" s="95"/>
      <c r="D1" s="95"/>
      <c r="E1" s="95"/>
      <c r="F1" s="95"/>
      <c r="G1" s="95"/>
      <c r="H1" s="95"/>
      <c r="I1" s="95"/>
      <c r="J1" s="95"/>
      <c r="K1" s="96"/>
      <c r="L1" s="95" t="s">
        <v>74</v>
      </c>
      <c r="M1" s="95"/>
      <c r="N1" s="126"/>
      <c r="O1" s="126"/>
      <c r="P1" s="126"/>
      <c r="Q1" s="126"/>
      <c r="R1" s="126"/>
      <c r="S1" s="95"/>
    </row>
    <row r="2" spans="1:19" ht="68.25" customHeight="1">
      <c r="A2" s="95"/>
      <c r="B2" s="95"/>
      <c r="C2" s="95"/>
      <c r="D2" s="95"/>
      <c r="E2" s="95"/>
      <c r="F2" s="95"/>
      <c r="G2" s="258" t="s">
        <v>101</v>
      </c>
      <c r="H2" s="258"/>
      <c r="I2" s="258"/>
      <c r="J2" s="258"/>
      <c r="K2" s="258"/>
      <c r="L2" s="258"/>
      <c r="M2" s="258"/>
      <c r="N2" s="258"/>
      <c r="O2" s="97"/>
      <c r="P2" s="97"/>
      <c r="Q2" s="97"/>
      <c r="R2" s="97"/>
      <c r="S2" s="95"/>
    </row>
    <row r="3" spans="1:19" ht="30.75" customHeight="1">
      <c r="A3" s="95"/>
      <c r="B3" s="95"/>
      <c r="C3" s="95"/>
      <c r="D3" s="95"/>
      <c r="E3" s="95"/>
      <c r="F3" s="95"/>
      <c r="G3" s="95"/>
      <c r="H3" s="97"/>
      <c r="I3" s="183" t="s">
        <v>104</v>
      </c>
      <c r="J3" s="183"/>
      <c r="K3" s="183"/>
      <c r="L3" s="183"/>
      <c r="M3" s="183"/>
      <c r="N3" s="183"/>
      <c r="O3" s="160"/>
      <c r="P3" s="160"/>
      <c r="Q3" s="160"/>
      <c r="R3" s="160"/>
      <c r="S3" s="95"/>
    </row>
    <row r="4" spans="1:19" ht="30" customHeight="1" thickBot="1">
      <c r="A4" s="259" t="s">
        <v>75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60"/>
      <c r="P4" s="260"/>
      <c r="Q4" s="260"/>
      <c r="R4" s="260"/>
      <c r="S4" s="259"/>
    </row>
    <row r="5" spans="1:19" ht="16.5" thickBot="1">
      <c r="A5" s="261" t="s">
        <v>76</v>
      </c>
      <c r="B5" s="263" t="s">
        <v>77</v>
      </c>
      <c r="C5" s="265">
        <v>2017</v>
      </c>
      <c r="D5" s="266"/>
      <c r="E5" s="266"/>
      <c r="F5" s="267"/>
      <c r="G5" s="265">
        <v>2018</v>
      </c>
      <c r="H5" s="266"/>
      <c r="I5" s="266"/>
      <c r="J5" s="267"/>
      <c r="K5" s="265">
        <v>2019</v>
      </c>
      <c r="L5" s="266"/>
      <c r="M5" s="266"/>
      <c r="N5" s="266"/>
      <c r="O5" s="270">
        <v>2020</v>
      </c>
      <c r="P5" s="271"/>
      <c r="Q5" s="271"/>
      <c r="R5" s="272"/>
      <c r="S5" s="268" t="s">
        <v>78</v>
      </c>
    </row>
    <row r="6" spans="1:19" ht="68.25" thickBot="1">
      <c r="A6" s="262"/>
      <c r="B6" s="264"/>
      <c r="C6" s="98" t="s">
        <v>79</v>
      </c>
      <c r="D6" s="99" t="s">
        <v>80</v>
      </c>
      <c r="E6" s="99" t="s">
        <v>81</v>
      </c>
      <c r="F6" s="100" t="s">
        <v>82</v>
      </c>
      <c r="G6" s="101" t="s">
        <v>79</v>
      </c>
      <c r="H6" s="99" t="s">
        <v>80</v>
      </c>
      <c r="I6" s="99" t="s">
        <v>81</v>
      </c>
      <c r="J6" s="100" t="s">
        <v>82</v>
      </c>
      <c r="K6" s="102" t="s">
        <v>79</v>
      </c>
      <c r="L6" s="103" t="s">
        <v>80</v>
      </c>
      <c r="M6" s="103" t="s">
        <v>81</v>
      </c>
      <c r="N6" s="104" t="s">
        <v>82</v>
      </c>
      <c r="O6" s="102" t="s">
        <v>79</v>
      </c>
      <c r="P6" s="103" t="s">
        <v>80</v>
      </c>
      <c r="Q6" s="103" t="s">
        <v>81</v>
      </c>
      <c r="R6" s="104" t="s">
        <v>82</v>
      </c>
      <c r="S6" s="269"/>
    </row>
    <row r="7" spans="1:19" ht="13.5" thickBot="1">
      <c r="A7" s="106">
        <v>1</v>
      </c>
      <c r="B7" s="107">
        <v>2</v>
      </c>
      <c r="C7" s="108">
        <v>3</v>
      </c>
      <c r="D7" s="109">
        <v>4</v>
      </c>
      <c r="E7" s="110">
        <v>5</v>
      </c>
      <c r="F7" s="109">
        <v>6</v>
      </c>
      <c r="G7" s="110">
        <v>7</v>
      </c>
      <c r="H7" s="109">
        <v>8</v>
      </c>
      <c r="I7" s="110">
        <v>9</v>
      </c>
      <c r="J7" s="109">
        <v>10</v>
      </c>
      <c r="K7" s="110">
        <v>11</v>
      </c>
      <c r="L7" s="109">
        <v>12</v>
      </c>
      <c r="M7" s="110">
        <v>13</v>
      </c>
      <c r="N7" s="111">
        <v>14</v>
      </c>
      <c r="O7" s="163">
        <v>15</v>
      </c>
      <c r="P7" s="163">
        <v>16</v>
      </c>
      <c r="Q7" s="163">
        <v>17</v>
      </c>
      <c r="R7" s="163">
        <v>18</v>
      </c>
      <c r="S7" s="125">
        <v>19</v>
      </c>
    </row>
    <row r="8" spans="1:19" ht="66.75" customHeight="1" thickBot="1">
      <c r="A8" s="112" t="s">
        <v>10</v>
      </c>
      <c r="B8" s="119" t="s">
        <v>11</v>
      </c>
      <c r="C8" s="140">
        <f>F8</f>
        <v>5423.6</v>
      </c>
      <c r="D8" s="141">
        <v>0</v>
      </c>
      <c r="E8" s="141">
        <v>0</v>
      </c>
      <c r="F8" s="142">
        <v>5423.6</v>
      </c>
      <c r="G8" s="143">
        <f aca="true" t="shared" si="0" ref="G8:G25">SUM(H8:J8)</f>
        <v>5433.6</v>
      </c>
      <c r="H8" s="141">
        <v>0</v>
      </c>
      <c r="I8" s="141">
        <v>0</v>
      </c>
      <c r="J8" s="142">
        <v>5433.6</v>
      </c>
      <c r="K8" s="143">
        <f aca="true" t="shared" si="1" ref="K8:K24">SUM(L8:N8)</f>
        <v>5433.6</v>
      </c>
      <c r="L8" s="141">
        <v>0</v>
      </c>
      <c r="M8" s="141">
        <v>0</v>
      </c>
      <c r="N8" s="141">
        <v>5433.6</v>
      </c>
      <c r="O8" s="143">
        <f>SUM(P8:R8)</f>
        <v>5433.6</v>
      </c>
      <c r="P8" s="141">
        <v>0</v>
      </c>
      <c r="Q8" s="141">
        <v>0</v>
      </c>
      <c r="R8" s="141">
        <v>5433.6</v>
      </c>
      <c r="S8" s="156" t="s">
        <v>88</v>
      </c>
    </row>
    <row r="9" spans="1:19" ht="64.5" customHeight="1" thickBot="1">
      <c r="A9" s="113" t="s">
        <v>16</v>
      </c>
      <c r="B9" s="120" t="s">
        <v>11</v>
      </c>
      <c r="C9" s="140">
        <f>F9</f>
        <v>320</v>
      </c>
      <c r="D9" s="145">
        <v>0</v>
      </c>
      <c r="E9" s="145">
        <v>0</v>
      </c>
      <c r="F9" s="142">
        <v>320</v>
      </c>
      <c r="G9" s="146">
        <f t="shared" si="0"/>
        <v>320</v>
      </c>
      <c r="H9" s="145">
        <v>0</v>
      </c>
      <c r="I9" s="145">
        <v>0</v>
      </c>
      <c r="J9" s="147">
        <v>320</v>
      </c>
      <c r="K9" s="146">
        <f t="shared" si="1"/>
        <v>320</v>
      </c>
      <c r="L9" s="145">
        <v>0</v>
      </c>
      <c r="M9" s="145">
        <v>0</v>
      </c>
      <c r="N9" s="141">
        <v>320</v>
      </c>
      <c r="O9" s="146">
        <f>SUM(P9:R9)</f>
        <v>320</v>
      </c>
      <c r="P9" s="145">
        <v>0</v>
      </c>
      <c r="Q9" s="145">
        <v>0</v>
      </c>
      <c r="R9" s="141">
        <v>320</v>
      </c>
      <c r="S9" s="156">
        <v>1204</v>
      </c>
    </row>
    <row r="10" spans="1:19" ht="112.5" customHeight="1" thickBot="1">
      <c r="A10" s="114" t="s">
        <v>83</v>
      </c>
      <c r="B10" s="121" t="s">
        <v>11</v>
      </c>
      <c r="C10" s="148">
        <f>SUM(D10:F10)</f>
        <v>89.5</v>
      </c>
      <c r="D10" s="149">
        <v>0</v>
      </c>
      <c r="E10" s="149">
        <v>0</v>
      </c>
      <c r="F10" s="142">
        <v>89.5</v>
      </c>
      <c r="G10" s="150">
        <f t="shared" si="0"/>
        <v>129.5</v>
      </c>
      <c r="H10" s="149">
        <v>0</v>
      </c>
      <c r="I10" s="149">
        <v>0</v>
      </c>
      <c r="J10" s="151">
        <v>129.5</v>
      </c>
      <c r="K10" s="150">
        <f t="shared" si="1"/>
        <v>129.5</v>
      </c>
      <c r="L10" s="149">
        <v>0</v>
      </c>
      <c r="M10" s="149">
        <v>0</v>
      </c>
      <c r="N10" s="141">
        <v>129.5</v>
      </c>
      <c r="O10" s="150">
        <f>SUM(P10:R10)</f>
        <v>129.5</v>
      </c>
      <c r="P10" s="149">
        <v>0</v>
      </c>
      <c r="Q10" s="149">
        <v>0</v>
      </c>
      <c r="R10" s="141">
        <v>129.5</v>
      </c>
      <c r="S10" s="156" t="s">
        <v>89</v>
      </c>
    </row>
    <row r="11" spans="1:19" ht="87" customHeight="1" thickBot="1">
      <c r="A11" s="114" t="s">
        <v>26</v>
      </c>
      <c r="B11" s="121" t="s">
        <v>11</v>
      </c>
      <c r="C11" s="148">
        <f>F11</f>
        <v>0</v>
      </c>
      <c r="D11" s="149">
        <v>0</v>
      </c>
      <c r="E11" s="149">
        <v>0</v>
      </c>
      <c r="F11" s="142">
        <v>0</v>
      </c>
      <c r="G11" s="150">
        <f>J11</f>
        <v>50</v>
      </c>
      <c r="H11" s="149">
        <v>0</v>
      </c>
      <c r="I11" s="149">
        <v>0</v>
      </c>
      <c r="J11" s="151">
        <v>50</v>
      </c>
      <c r="K11" s="150">
        <f>N11</f>
        <v>50</v>
      </c>
      <c r="L11" s="149">
        <v>0</v>
      </c>
      <c r="M11" s="149">
        <v>0</v>
      </c>
      <c r="N11" s="141">
        <v>50</v>
      </c>
      <c r="O11" s="150">
        <f>R11</f>
        <v>50</v>
      </c>
      <c r="P11" s="149">
        <v>0</v>
      </c>
      <c r="Q11" s="149">
        <v>0</v>
      </c>
      <c r="R11" s="141">
        <v>50</v>
      </c>
      <c r="S11" s="156" t="s">
        <v>90</v>
      </c>
    </row>
    <row r="12" spans="1:19" ht="99.75" customHeight="1" thickBot="1">
      <c r="A12" s="114" t="s">
        <v>30</v>
      </c>
      <c r="B12" s="121" t="s">
        <v>11</v>
      </c>
      <c r="C12" s="148">
        <f>SUM(D12:F12)</f>
        <v>60</v>
      </c>
      <c r="D12" s="149">
        <v>0</v>
      </c>
      <c r="E12" s="149">
        <v>0</v>
      </c>
      <c r="F12" s="142">
        <v>60</v>
      </c>
      <c r="G12" s="150">
        <f t="shared" si="0"/>
        <v>60</v>
      </c>
      <c r="H12" s="149">
        <v>0</v>
      </c>
      <c r="I12" s="149">
        <v>0</v>
      </c>
      <c r="J12" s="151">
        <v>60</v>
      </c>
      <c r="K12" s="150">
        <f t="shared" si="1"/>
        <v>60</v>
      </c>
      <c r="L12" s="149">
        <v>0</v>
      </c>
      <c r="M12" s="149">
        <v>0</v>
      </c>
      <c r="N12" s="141">
        <v>60</v>
      </c>
      <c r="O12" s="150">
        <f>SUM(P12:R12)</f>
        <v>60</v>
      </c>
      <c r="P12" s="149">
        <v>0</v>
      </c>
      <c r="Q12" s="149">
        <v>0</v>
      </c>
      <c r="R12" s="141">
        <v>60</v>
      </c>
      <c r="S12" s="157" t="s">
        <v>91</v>
      </c>
    </row>
    <row r="13" spans="1:19" ht="58.5" customHeight="1" thickBot="1">
      <c r="A13" s="114" t="s">
        <v>35</v>
      </c>
      <c r="B13" s="121" t="s">
        <v>11</v>
      </c>
      <c r="C13" s="148">
        <v>0</v>
      </c>
      <c r="D13" s="149">
        <v>0</v>
      </c>
      <c r="E13" s="149">
        <v>0</v>
      </c>
      <c r="F13" s="142">
        <v>0</v>
      </c>
      <c r="G13" s="150">
        <v>0</v>
      </c>
      <c r="H13" s="149">
        <v>0</v>
      </c>
      <c r="I13" s="149">
        <v>0</v>
      </c>
      <c r="J13" s="151">
        <v>0</v>
      </c>
      <c r="K13" s="150">
        <v>0</v>
      </c>
      <c r="L13" s="149">
        <v>0</v>
      </c>
      <c r="M13" s="149">
        <v>0</v>
      </c>
      <c r="N13" s="141">
        <v>0</v>
      </c>
      <c r="O13" s="150">
        <v>0</v>
      </c>
      <c r="P13" s="149">
        <v>0</v>
      </c>
      <c r="Q13" s="149">
        <v>0</v>
      </c>
      <c r="R13" s="141">
        <v>0</v>
      </c>
      <c r="S13" s="156"/>
    </row>
    <row r="14" spans="1:19" ht="42.75" thickBot="1">
      <c r="A14" s="114" t="s">
        <v>38</v>
      </c>
      <c r="B14" s="121" t="s">
        <v>11</v>
      </c>
      <c r="C14" s="148">
        <f>F14</f>
        <v>7794.412</v>
      </c>
      <c r="D14" s="149">
        <v>0</v>
      </c>
      <c r="E14" s="149">
        <v>0</v>
      </c>
      <c r="F14" s="142">
        <v>7794.412</v>
      </c>
      <c r="G14" s="150">
        <f>J14</f>
        <v>5791.4</v>
      </c>
      <c r="H14" s="149">
        <v>0</v>
      </c>
      <c r="I14" s="149">
        <v>0</v>
      </c>
      <c r="J14" s="151">
        <v>5791.4</v>
      </c>
      <c r="K14" s="150">
        <f>N14</f>
        <v>5777.6</v>
      </c>
      <c r="L14" s="149">
        <v>0</v>
      </c>
      <c r="M14" s="149">
        <v>0</v>
      </c>
      <c r="N14" s="141">
        <v>5777.6</v>
      </c>
      <c r="O14" s="150">
        <f>R14</f>
        <v>5777.6</v>
      </c>
      <c r="P14" s="149">
        <v>0</v>
      </c>
      <c r="Q14" s="149">
        <v>0</v>
      </c>
      <c r="R14" s="141">
        <v>5777.6</v>
      </c>
      <c r="S14" s="156" t="s">
        <v>92</v>
      </c>
    </row>
    <row r="15" spans="1:19" ht="42.75" thickBot="1">
      <c r="A15" s="114" t="s">
        <v>42</v>
      </c>
      <c r="B15" s="121" t="s">
        <v>11</v>
      </c>
      <c r="C15" s="148">
        <v>356</v>
      </c>
      <c r="D15" s="149">
        <v>0</v>
      </c>
      <c r="E15" s="149">
        <v>0</v>
      </c>
      <c r="F15" s="142">
        <v>356</v>
      </c>
      <c r="G15" s="150">
        <v>356</v>
      </c>
      <c r="H15" s="149">
        <v>0</v>
      </c>
      <c r="I15" s="149">
        <v>0</v>
      </c>
      <c r="J15" s="151">
        <v>356</v>
      </c>
      <c r="K15" s="150">
        <f>N15</f>
        <v>356</v>
      </c>
      <c r="L15" s="149">
        <v>0</v>
      </c>
      <c r="M15" s="149">
        <v>0</v>
      </c>
      <c r="N15" s="141">
        <v>356</v>
      </c>
      <c r="O15" s="150">
        <f>R15</f>
        <v>356</v>
      </c>
      <c r="P15" s="149">
        <v>0</v>
      </c>
      <c r="Q15" s="149">
        <v>0</v>
      </c>
      <c r="R15" s="141">
        <v>356</v>
      </c>
      <c r="S15" s="158" t="s">
        <v>93</v>
      </c>
    </row>
    <row r="16" spans="1:19" ht="65.25" customHeight="1" thickBot="1">
      <c r="A16" s="114" t="s">
        <v>44</v>
      </c>
      <c r="B16" s="121" t="s">
        <v>11</v>
      </c>
      <c r="C16" s="148">
        <f>F16</f>
        <v>4545.329</v>
      </c>
      <c r="D16" s="149">
        <v>0</v>
      </c>
      <c r="E16" s="149">
        <v>0</v>
      </c>
      <c r="F16" s="142">
        <v>4545.329</v>
      </c>
      <c r="G16" s="150">
        <f>J16</f>
        <v>6296.68</v>
      </c>
      <c r="H16" s="149">
        <v>0</v>
      </c>
      <c r="I16" s="149">
        <v>0</v>
      </c>
      <c r="J16" s="151">
        <v>6296.68</v>
      </c>
      <c r="K16" s="150">
        <f t="shared" si="1"/>
        <v>6043.18</v>
      </c>
      <c r="L16" s="149">
        <v>0</v>
      </c>
      <c r="M16" s="149">
        <v>0</v>
      </c>
      <c r="N16" s="141">
        <v>6043.18</v>
      </c>
      <c r="O16" s="150">
        <f>SUM(P16:R16)</f>
        <v>6043.18</v>
      </c>
      <c r="P16" s="149">
        <v>0</v>
      </c>
      <c r="Q16" s="149">
        <v>0</v>
      </c>
      <c r="R16" s="141">
        <v>6043.18</v>
      </c>
      <c r="S16" s="159" t="s">
        <v>94</v>
      </c>
    </row>
    <row r="17" spans="1:19" ht="111" customHeight="1" thickBot="1">
      <c r="A17" s="113" t="s">
        <v>46</v>
      </c>
      <c r="B17" s="122" t="s">
        <v>11</v>
      </c>
      <c r="C17" s="144">
        <f>SUM(D17:F17)</f>
        <v>2382.851</v>
      </c>
      <c r="D17" s="145">
        <v>0</v>
      </c>
      <c r="E17" s="145">
        <v>0</v>
      </c>
      <c r="F17" s="142">
        <v>2382.851</v>
      </c>
      <c r="G17" s="146">
        <f>J17</f>
        <v>1492</v>
      </c>
      <c r="H17" s="145">
        <v>0</v>
      </c>
      <c r="I17" s="145">
        <v>0</v>
      </c>
      <c r="J17" s="147">
        <v>1492</v>
      </c>
      <c r="K17" s="146">
        <f>N17</f>
        <v>0</v>
      </c>
      <c r="L17" s="145">
        <v>0</v>
      </c>
      <c r="M17" s="145">
        <v>0</v>
      </c>
      <c r="N17" s="141">
        <v>0</v>
      </c>
      <c r="O17" s="146">
        <f>R17</f>
        <v>0</v>
      </c>
      <c r="P17" s="145">
        <v>0</v>
      </c>
      <c r="Q17" s="145">
        <v>0</v>
      </c>
      <c r="R17" s="141">
        <v>0</v>
      </c>
      <c r="S17" s="156"/>
    </row>
    <row r="18" spans="1:19" ht="103.5" customHeight="1" thickBot="1">
      <c r="A18" s="114" t="s">
        <v>48</v>
      </c>
      <c r="B18" s="121" t="s">
        <v>11</v>
      </c>
      <c r="C18" s="148">
        <v>0</v>
      </c>
      <c r="D18" s="149">
        <v>0</v>
      </c>
      <c r="E18" s="149">
        <v>0</v>
      </c>
      <c r="F18" s="142">
        <v>0</v>
      </c>
      <c r="G18" s="150">
        <v>0</v>
      </c>
      <c r="H18" s="149">
        <v>0</v>
      </c>
      <c r="I18" s="149">
        <v>0</v>
      </c>
      <c r="J18" s="151">
        <v>0</v>
      </c>
      <c r="K18" s="150">
        <v>0</v>
      </c>
      <c r="L18" s="149">
        <v>0</v>
      </c>
      <c r="M18" s="149">
        <v>0</v>
      </c>
      <c r="N18" s="141">
        <v>0</v>
      </c>
      <c r="O18" s="150">
        <v>0</v>
      </c>
      <c r="P18" s="149">
        <v>0</v>
      </c>
      <c r="Q18" s="149">
        <v>0</v>
      </c>
      <c r="R18" s="141">
        <v>0</v>
      </c>
      <c r="S18" s="156" t="s">
        <v>92</v>
      </c>
    </row>
    <row r="19" spans="1:19" ht="123.75" customHeight="1" thickBot="1">
      <c r="A19" s="114" t="s">
        <v>50</v>
      </c>
      <c r="B19" s="121" t="s">
        <v>11</v>
      </c>
      <c r="C19" s="148">
        <f>F19</f>
        <v>921</v>
      </c>
      <c r="D19" s="149">
        <v>0</v>
      </c>
      <c r="E19" s="149">
        <v>0</v>
      </c>
      <c r="F19" s="142">
        <v>921</v>
      </c>
      <c r="G19" s="150">
        <f>J19</f>
        <v>0</v>
      </c>
      <c r="H19" s="149">
        <v>0</v>
      </c>
      <c r="I19" s="149">
        <v>0</v>
      </c>
      <c r="J19" s="151">
        <v>0</v>
      </c>
      <c r="K19" s="150">
        <v>0</v>
      </c>
      <c r="L19" s="149">
        <v>0</v>
      </c>
      <c r="M19" s="149">
        <v>0</v>
      </c>
      <c r="N19" s="141">
        <v>0</v>
      </c>
      <c r="O19" s="150">
        <v>0</v>
      </c>
      <c r="P19" s="149">
        <v>0</v>
      </c>
      <c r="Q19" s="149">
        <v>0</v>
      </c>
      <c r="R19" s="141">
        <v>0</v>
      </c>
      <c r="S19" s="157" t="s">
        <v>92</v>
      </c>
    </row>
    <row r="20" spans="1:19" ht="73.5" customHeight="1" thickBot="1">
      <c r="A20" s="114" t="s">
        <v>52</v>
      </c>
      <c r="B20" s="121" t="s">
        <v>11</v>
      </c>
      <c r="C20" s="148">
        <f>F20</f>
        <v>4689.167</v>
      </c>
      <c r="D20" s="149">
        <v>0</v>
      </c>
      <c r="E20" s="149">
        <v>0</v>
      </c>
      <c r="F20" s="142">
        <v>4689.167</v>
      </c>
      <c r="G20" s="150">
        <f>J20</f>
        <v>6057.667</v>
      </c>
      <c r="H20" s="149">
        <v>0</v>
      </c>
      <c r="I20" s="149">
        <v>0</v>
      </c>
      <c r="J20" s="151">
        <v>6057.667</v>
      </c>
      <c r="K20" s="150">
        <f>N20</f>
        <v>5557.667</v>
      </c>
      <c r="L20" s="149">
        <v>0</v>
      </c>
      <c r="M20" s="149">
        <v>0</v>
      </c>
      <c r="N20" s="141">
        <v>5557.667</v>
      </c>
      <c r="O20" s="150">
        <f>R20</f>
        <v>5557.667</v>
      </c>
      <c r="P20" s="149">
        <v>0</v>
      </c>
      <c r="Q20" s="149">
        <v>0</v>
      </c>
      <c r="R20" s="141">
        <v>5557.667</v>
      </c>
      <c r="S20" s="156" t="s">
        <v>92</v>
      </c>
    </row>
    <row r="21" spans="1:19" ht="42.75" customHeight="1" thickBot="1">
      <c r="A21" s="114" t="s">
        <v>54</v>
      </c>
      <c r="B21" s="121" t="s">
        <v>11</v>
      </c>
      <c r="C21" s="148">
        <f>F21</f>
        <v>3134.3</v>
      </c>
      <c r="D21" s="149">
        <v>0</v>
      </c>
      <c r="E21" s="149">
        <v>0</v>
      </c>
      <c r="F21" s="142">
        <v>3134.3</v>
      </c>
      <c r="G21" s="150">
        <f t="shared" si="0"/>
        <v>1679.713</v>
      </c>
      <c r="H21" s="149">
        <v>0</v>
      </c>
      <c r="I21" s="149">
        <v>0</v>
      </c>
      <c r="J21" s="151">
        <v>1679.713</v>
      </c>
      <c r="K21" s="150">
        <f t="shared" si="1"/>
        <v>2090.413</v>
      </c>
      <c r="L21" s="149">
        <v>0</v>
      </c>
      <c r="M21" s="149">
        <v>0</v>
      </c>
      <c r="N21" s="141">
        <v>2090.413</v>
      </c>
      <c r="O21" s="150">
        <f>SUM(P21:R21)</f>
        <v>2090.413</v>
      </c>
      <c r="P21" s="149">
        <v>0</v>
      </c>
      <c r="Q21" s="149">
        <v>0</v>
      </c>
      <c r="R21" s="141">
        <v>2090.413</v>
      </c>
      <c r="S21" s="157" t="s">
        <v>92</v>
      </c>
    </row>
    <row r="22" spans="1:19" ht="99.75" customHeight="1" thickBot="1">
      <c r="A22" s="114" t="s">
        <v>55</v>
      </c>
      <c r="B22" s="121" t="s">
        <v>56</v>
      </c>
      <c r="C22" s="148">
        <f>F22</f>
        <v>7137.535</v>
      </c>
      <c r="D22" s="149">
        <v>0</v>
      </c>
      <c r="E22" s="149">
        <v>0</v>
      </c>
      <c r="F22" s="142">
        <v>7137.535</v>
      </c>
      <c r="G22" s="150">
        <f t="shared" si="0"/>
        <v>4100.84</v>
      </c>
      <c r="H22" s="149">
        <v>0</v>
      </c>
      <c r="I22" s="149">
        <v>0</v>
      </c>
      <c r="J22" s="151">
        <v>4100.84</v>
      </c>
      <c r="K22" s="150">
        <f t="shared" si="1"/>
        <v>4100.84</v>
      </c>
      <c r="L22" s="149">
        <v>0</v>
      </c>
      <c r="M22" s="149">
        <v>0</v>
      </c>
      <c r="N22" s="141">
        <v>4100.84</v>
      </c>
      <c r="O22" s="150">
        <f>SUM(P22:R22)</f>
        <v>4100.84</v>
      </c>
      <c r="P22" s="149">
        <v>0</v>
      </c>
      <c r="Q22" s="149">
        <v>0</v>
      </c>
      <c r="R22" s="141">
        <v>4100.84</v>
      </c>
      <c r="S22" s="156" t="s">
        <v>92</v>
      </c>
    </row>
    <row r="23" spans="1:19" ht="112.5" customHeight="1" thickBot="1">
      <c r="A23" s="114" t="s">
        <v>84</v>
      </c>
      <c r="B23" s="121" t="s">
        <v>11</v>
      </c>
      <c r="C23" s="148">
        <v>70</v>
      </c>
      <c r="D23" s="149">
        <v>0</v>
      </c>
      <c r="E23" s="149">
        <v>0</v>
      </c>
      <c r="F23" s="142">
        <f>C23</f>
        <v>70</v>
      </c>
      <c r="G23" s="150">
        <f t="shared" si="0"/>
        <v>70</v>
      </c>
      <c r="H23" s="149">
        <v>0</v>
      </c>
      <c r="I23" s="149">
        <v>0</v>
      </c>
      <c r="J23" s="151">
        <v>70</v>
      </c>
      <c r="K23" s="150">
        <f t="shared" si="1"/>
        <v>70</v>
      </c>
      <c r="L23" s="149">
        <v>0</v>
      </c>
      <c r="M23" s="149">
        <v>0</v>
      </c>
      <c r="N23" s="141">
        <v>70</v>
      </c>
      <c r="O23" s="150">
        <f>SUM(P23:R23)</f>
        <v>70</v>
      </c>
      <c r="P23" s="149">
        <v>0</v>
      </c>
      <c r="Q23" s="149">
        <v>0</v>
      </c>
      <c r="R23" s="141">
        <v>70</v>
      </c>
      <c r="S23" s="156" t="s">
        <v>95</v>
      </c>
    </row>
    <row r="24" spans="1:19" ht="75.75" customHeight="1" thickBot="1">
      <c r="A24" s="114" t="s">
        <v>85</v>
      </c>
      <c r="B24" s="121" t="s">
        <v>11</v>
      </c>
      <c r="C24" s="148">
        <f>SUM(D24:F24)</f>
        <v>20</v>
      </c>
      <c r="D24" s="149">
        <v>0</v>
      </c>
      <c r="E24" s="149">
        <v>0</v>
      </c>
      <c r="F24" s="142">
        <v>20</v>
      </c>
      <c r="G24" s="150">
        <f t="shared" si="0"/>
        <v>20</v>
      </c>
      <c r="H24" s="149">
        <v>0</v>
      </c>
      <c r="I24" s="149">
        <v>0</v>
      </c>
      <c r="J24" s="151">
        <v>20</v>
      </c>
      <c r="K24" s="150">
        <f t="shared" si="1"/>
        <v>20</v>
      </c>
      <c r="L24" s="149">
        <v>0</v>
      </c>
      <c r="M24" s="149">
        <v>0</v>
      </c>
      <c r="N24" s="141">
        <v>20</v>
      </c>
      <c r="O24" s="150">
        <f>SUM(P24:R24)</f>
        <v>20</v>
      </c>
      <c r="P24" s="149">
        <v>0</v>
      </c>
      <c r="Q24" s="149">
        <v>0</v>
      </c>
      <c r="R24" s="141">
        <v>20</v>
      </c>
      <c r="S24" s="157" t="s">
        <v>95</v>
      </c>
    </row>
    <row r="25" spans="1:19" ht="98.25" customHeight="1" thickBot="1">
      <c r="A25" s="114" t="s">
        <v>67</v>
      </c>
      <c r="B25" s="121" t="s">
        <v>68</v>
      </c>
      <c r="C25" s="148">
        <f>F25</f>
        <v>6609.165</v>
      </c>
      <c r="D25" s="149">
        <v>0</v>
      </c>
      <c r="E25" s="149">
        <v>0</v>
      </c>
      <c r="F25" s="142">
        <v>6609.165</v>
      </c>
      <c r="G25" s="150">
        <f t="shared" si="0"/>
        <v>4502.6</v>
      </c>
      <c r="H25" s="149">
        <v>0</v>
      </c>
      <c r="I25" s="149">
        <v>0</v>
      </c>
      <c r="J25" s="151">
        <v>4502.6</v>
      </c>
      <c r="K25" s="150">
        <f>N25</f>
        <v>4502.6</v>
      </c>
      <c r="L25" s="149">
        <v>0</v>
      </c>
      <c r="M25" s="149">
        <v>0</v>
      </c>
      <c r="N25" s="141">
        <v>4502.6</v>
      </c>
      <c r="O25" s="150">
        <f>R25</f>
        <v>4502.6</v>
      </c>
      <c r="P25" s="149">
        <v>0</v>
      </c>
      <c r="Q25" s="149">
        <v>0</v>
      </c>
      <c r="R25" s="141">
        <v>4502.6</v>
      </c>
      <c r="S25" s="156" t="s">
        <v>96</v>
      </c>
    </row>
    <row r="26" spans="1:19" ht="120.75" customHeight="1" thickBot="1">
      <c r="A26" s="114" t="s">
        <v>86</v>
      </c>
      <c r="B26" s="121" t="s">
        <v>68</v>
      </c>
      <c r="C26" s="148">
        <f>SUM(D26:F26)</f>
        <v>1243.9</v>
      </c>
      <c r="D26" s="149">
        <v>0</v>
      </c>
      <c r="E26" s="149">
        <v>0</v>
      </c>
      <c r="F26" s="142">
        <v>1243.9</v>
      </c>
      <c r="G26" s="150">
        <f>J26</f>
        <v>1243.9</v>
      </c>
      <c r="H26" s="149">
        <v>0</v>
      </c>
      <c r="I26" s="149">
        <v>0</v>
      </c>
      <c r="J26" s="151">
        <v>1243.9</v>
      </c>
      <c r="K26" s="150">
        <f>N26</f>
        <v>1243.9</v>
      </c>
      <c r="L26" s="149">
        <v>0</v>
      </c>
      <c r="M26" s="149">
        <v>0</v>
      </c>
      <c r="N26" s="141">
        <v>1243.9</v>
      </c>
      <c r="O26" s="150">
        <f>R26</f>
        <v>1243.9</v>
      </c>
      <c r="P26" s="149">
        <v>0</v>
      </c>
      <c r="Q26" s="149">
        <v>0</v>
      </c>
      <c r="R26" s="141">
        <v>1243.9</v>
      </c>
      <c r="S26" s="156" t="s">
        <v>96</v>
      </c>
    </row>
    <row r="27" spans="1:19" ht="16.5" thickBot="1">
      <c r="A27" s="115" t="s">
        <v>87</v>
      </c>
      <c r="B27" s="123"/>
      <c r="C27" s="143">
        <f>C8+C9+C10+C11+C12+C14+C15+C16+C17+C20+C21+C22+C23+C24+C25+C26+C19</f>
        <v>44796.759000000005</v>
      </c>
      <c r="D27" s="143">
        <f aca="true" t="shared" si="2" ref="D27:R27">SUM(D8:D26)</f>
        <v>0</v>
      </c>
      <c r="E27" s="143">
        <f t="shared" si="2"/>
        <v>0</v>
      </c>
      <c r="F27" s="143">
        <f t="shared" si="2"/>
        <v>44796.759000000005</v>
      </c>
      <c r="G27" s="143">
        <f t="shared" si="2"/>
        <v>37603.9</v>
      </c>
      <c r="H27" s="143">
        <f t="shared" si="2"/>
        <v>0</v>
      </c>
      <c r="I27" s="143">
        <f t="shared" si="2"/>
        <v>0</v>
      </c>
      <c r="J27" s="143">
        <f t="shared" si="2"/>
        <v>37603.9</v>
      </c>
      <c r="K27" s="143">
        <f t="shared" si="2"/>
        <v>35755.3</v>
      </c>
      <c r="L27" s="143">
        <f t="shared" si="2"/>
        <v>0</v>
      </c>
      <c r="M27" s="143">
        <f t="shared" si="2"/>
        <v>0</v>
      </c>
      <c r="N27" s="152">
        <f t="shared" si="2"/>
        <v>35755.3</v>
      </c>
      <c r="O27" s="143">
        <f t="shared" si="2"/>
        <v>35755.3</v>
      </c>
      <c r="P27" s="143">
        <f t="shared" si="2"/>
        <v>0</v>
      </c>
      <c r="Q27" s="143">
        <f t="shared" si="2"/>
        <v>0</v>
      </c>
      <c r="R27" s="152">
        <f t="shared" si="2"/>
        <v>35755.3</v>
      </c>
      <c r="S27" s="116"/>
    </row>
  </sheetData>
  <sheetProtection/>
  <mergeCells count="10">
    <mergeCell ref="G2:N2"/>
    <mergeCell ref="I3:N3"/>
    <mergeCell ref="A4:S4"/>
    <mergeCell ref="A5:A6"/>
    <mergeCell ref="B5:B6"/>
    <mergeCell ref="C5:F5"/>
    <mergeCell ref="G5:J5"/>
    <mergeCell ref="K5:N5"/>
    <mergeCell ref="S5:S6"/>
    <mergeCell ref="O5:R5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I3" sqref="I3:N3"/>
    </sheetView>
  </sheetViews>
  <sheetFormatPr defaultColWidth="9.00390625" defaultRowHeight="12.75"/>
  <cols>
    <col min="1" max="1" width="20.375" style="95" customWidth="1"/>
    <col min="2" max="2" width="10.875" style="95" customWidth="1"/>
    <col min="3" max="3" width="8.375" style="95" customWidth="1"/>
    <col min="4" max="4" width="8.625" style="95" customWidth="1"/>
    <col min="5" max="5" width="7.25390625" style="95" customWidth="1"/>
    <col min="6" max="6" width="9.125" style="95" customWidth="1"/>
    <col min="7" max="7" width="8.75390625" style="95" customWidth="1"/>
    <col min="8" max="8" width="9.25390625" style="95" customWidth="1"/>
    <col min="9" max="9" width="9.125" style="95" customWidth="1"/>
    <col min="10" max="10" width="8.875" style="95" customWidth="1"/>
    <col min="11" max="11" width="9.00390625" style="95" customWidth="1"/>
    <col min="12" max="12" width="9.125" style="95" customWidth="1"/>
    <col min="13" max="13" width="9.375" style="95" customWidth="1"/>
    <col min="14" max="14" width="10.00390625" style="95" customWidth="1"/>
    <col min="15" max="15" width="7.75390625" style="95" customWidth="1"/>
    <col min="16" max="16384" width="9.125" style="95" customWidth="1"/>
  </cols>
  <sheetData>
    <row r="1" spans="11:14" ht="15.75">
      <c r="K1" s="96"/>
      <c r="L1" s="95" t="s">
        <v>74</v>
      </c>
      <c r="N1" s="126"/>
    </row>
    <row r="2" spans="7:14" ht="46.5" customHeight="1">
      <c r="G2" s="258" t="s">
        <v>101</v>
      </c>
      <c r="H2" s="258"/>
      <c r="I2" s="258"/>
      <c r="J2" s="258"/>
      <c r="K2" s="258"/>
      <c r="L2" s="258"/>
      <c r="M2" s="258"/>
      <c r="N2" s="258"/>
    </row>
    <row r="3" spans="8:14" ht="28.5" customHeight="1">
      <c r="H3" s="97"/>
      <c r="I3" s="183" t="s">
        <v>105</v>
      </c>
      <c r="J3" s="183"/>
      <c r="K3" s="183"/>
      <c r="L3" s="183"/>
      <c r="M3" s="183"/>
      <c r="N3" s="183"/>
    </row>
    <row r="4" spans="1:15" ht="29.25" customHeight="1" thickBot="1">
      <c r="A4" s="259" t="s">
        <v>75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5" ht="16.5" thickBot="1">
      <c r="A5" s="261" t="s">
        <v>76</v>
      </c>
      <c r="B5" s="263" t="s">
        <v>77</v>
      </c>
      <c r="C5" s="265">
        <v>2014</v>
      </c>
      <c r="D5" s="266"/>
      <c r="E5" s="266"/>
      <c r="F5" s="267"/>
      <c r="G5" s="265">
        <v>2015</v>
      </c>
      <c r="H5" s="266"/>
      <c r="I5" s="266"/>
      <c r="J5" s="267"/>
      <c r="K5" s="265">
        <v>2016</v>
      </c>
      <c r="L5" s="266"/>
      <c r="M5" s="266"/>
      <c r="N5" s="267"/>
      <c r="O5" s="268" t="s">
        <v>78</v>
      </c>
    </row>
    <row r="6" spans="1:15" s="105" customFormat="1" ht="67.5" customHeight="1" thickBot="1">
      <c r="A6" s="262"/>
      <c r="B6" s="264"/>
      <c r="C6" s="98" t="s">
        <v>79</v>
      </c>
      <c r="D6" s="99" t="s">
        <v>80</v>
      </c>
      <c r="E6" s="99" t="s">
        <v>81</v>
      </c>
      <c r="F6" s="100" t="s">
        <v>82</v>
      </c>
      <c r="G6" s="101" t="s">
        <v>79</v>
      </c>
      <c r="H6" s="99" t="s">
        <v>80</v>
      </c>
      <c r="I6" s="99" t="s">
        <v>81</v>
      </c>
      <c r="J6" s="100" t="s">
        <v>82</v>
      </c>
      <c r="K6" s="102" t="s">
        <v>79</v>
      </c>
      <c r="L6" s="103" t="s">
        <v>80</v>
      </c>
      <c r="M6" s="103" t="s">
        <v>81</v>
      </c>
      <c r="N6" s="104" t="s">
        <v>82</v>
      </c>
      <c r="O6" s="269"/>
    </row>
    <row r="7" spans="1:15" s="105" customFormat="1" ht="15.75" thickBot="1">
      <c r="A7" s="106">
        <v>1</v>
      </c>
      <c r="B7" s="107">
        <v>2</v>
      </c>
      <c r="C7" s="108">
        <v>3</v>
      </c>
      <c r="D7" s="109">
        <v>4</v>
      </c>
      <c r="E7" s="110">
        <v>5</v>
      </c>
      <c r="F7" s="109">
        <v>6</v>
      </c>
      <c r="G7" s="110">
        <v>7</v>
      </c>
      <c r="H7" s="109">
        <v>8</v>
      </c>
      <c r="I7" s="110">
        <v>9</v>
      </c>
      <c r="J7" s="109">
        <v>10</v>
      </c>
      <c r="K7" s="110">
        <v>11</v>
      </c>
      <c r="L7" s="109">
        <v>12</v>
      </c>
      <c r="M7" s="110">
        <v>13</v>
      </c>
      <c r="N7" s="111">
        <v>14</v>
      </c>
      <c r="O7" s="125">
        <v>15</v>
      </c>
    </row>
    <row r="8" spans="1:15" ht="79.5" thickBot="1">
      <c r="A8" s="112" t="s">
        <v>10</v>
      </c>
      <c r="B8" s="119" t="s">
        <v>11</v>
      </c>
      <c r="C8" s="140">
        <v>5454.4</v>
      </c>
      <c r="D8" s="141">
        <v>0</v>
      </c>
      <c r="E8" s="141">
        <v>0</v>
      </c>
      <c r="F8" s="142">
        <f>C8</f>
        <v>5454.4</v>
      </c>
      <c r="G8" s="143">
        <f aca="true" t="shared" si="0" ref="G8:G25">SUM(H8:J8)</f>
        <v>5489.2</v>
      </c>
      <c r="H8" s="141">
        <v>0</v>
      </c>
      <c r="I8" s="141">
        <v>0</v>
      </c>
      <c r="J8" s="142">
        <v>5489.2</v>
      </c>
      <c r="K8" s="143">
        <f aca="true" t="shared" si="1" ref="K8:K24">SUM(L8:N8)</f>
        <v>5222.121</v>
      </c>
      <c r="L8" s="141">
        <v>0</v>
      </c>
      <c r="M8" s="141">
        <v>0</v>
      </c>
      <c r="N8" s="142">
        <f>397.59+4824.531</f>
        <v>5222.121</v>
      </c>
      <c r="O8" s="156" t="s">
        <v>97</v>
      </c>
    </row>
    <row r="9" spans="1:15" ht="45.75" thickBot="1">
      <c r="A9" s="113" t="s">
        <v>16</v>
      </c>
      <c r="B9" s="120" t="s">
        <v>11</v>
      </c>
      <c r="C9" s="144">
        <f>SUM(D9:F9)</f>
        <v>250</v>
      </c>
      <c r="D9" s="145">
        <v>0</v>
      </c>
      <c r="E9" s="145">
        <v>0</v>
      </c>
      <c r="F9" s="142">
        <v>250</v>
      </c>
      <c r="G9" s="146">
        <f t="shared" si="0"/>
        <v>325</v>
      </c>
      <c r="H9" s="145">
        <v>0</v>
      </c>
      <c r="I9" s="145">
        <v>0</v>
      </c>
      <c r="J9" s="147">
        <v>325</v>
      </c>
      <c r="K9" s="146">
        <f t="shared" si="1"/>
        <v>306.15</v>
      </c>
      <c r="L9" s="145">
        <v>0</v>
      </c>
      <c r="M9" s="145">
        <v>0</v>
      </c>
      <c r="N9" s="147">
        <v>306.15</v>
      </c>
      <c r="O9" s="156">
        <v>1204</v>
      </c>
    </row>
    <row r="10" spans="1:15" ht="113.25" thickBot="1">
      <c r="A10" s="114" t="s">
        <v>83</v>
      </c>
      <c r="B10" s="121" t="s">
        <v>11</v>
      </c>
      <c r="C10" s="148">
        <f>SUM(D10:F10)</f>
        <v>240</v>
      </c>
      <c r="D10" s="149">
        <v>0</v>
      </c>
      <c r="E10" s="149">
        <v>0</v>
      </c>
      <c r="F10" s="142">
        <v>240</v>
      </c>
      <c r="G10" s="150">
        <f t="shared" si="0"/>
        <v>150</v>
      </c>
      <c r="H10" s="149">
        <v>0</v>
      </c>
      <c r="I10" s="149">
        <v>0</v>
      </c>
      <c r="J10" s="151">
        <v>150</v>
      </c>
      <c r="K10" s="150">
        <f t="shared" si="1"/>
        <v>97.411</v>
      </c>
      <c r="L10" s="149">
        <v>0</v>
      </c>
      <c r="M10" s="149">
        <v>0</v>
      </c>
      <c r="N10" s="151">
        <v>97.411</v>
      </c>
      <c r="O10" s="156" t="s">
        <v>89</v>
      </c>
    </row>
    <row r="11" spans="1:15" ht="79.5" thickBot="1">
      <c r="A11" s="114" t="s">
        <v>26</v>
      </c>
      <c r="B11" s="121" t="s">
        <v>11</v>
      </c>
      <c r="C11" s="148">
        <f>F11</f>
        <v>60</v>
      </c>
      <c r="D11" s="149">
        <v>0</v>
      </c>
      <c r="E11" s="149">
        <v>0</v>
      </c>
      <c r="F11" s="142">
        <v>60</v>
      </c>
      <c r="G11" s="150">
        <f>J11</f>
        <v>0</v>
      </c>
      <c r="H11" s="149">
        <v>0</v>
      </c>
      <c r="I11" s="149">
        <v>0</v>
      </c>
      <c r="J11" s="151">
        <v>0</v>
      </c>
      <c r="K11" s="150">
        <f>N11</f>
        <v>0</v>
      </c>
      <c r="L11" s="149">
        <v>0</v>
      </c>
      <c r="M11" s="149">
        <v>0</v>
      </c>
      <c r="N11" s="151">
        <v>0</v>
      </c>
      <c r="O11" s="156" t="s">
        <v>98</v>
      </c>
    </row>
    <row r="12" spans="1:15" ht="90.75" thickBot="1">
      <c r="A12" s="114" t="s">
        <v>30</v>
      </c>
      <c r="B12" s="121" t="s">
        <v>11</v>
      </c>
      <c r="C12" s="148">
        <f>SUM(D12:F12)</f>
        <v>60</v>
      </c>
      <c r="D12" s="149">
        <v>0</v>
      </c>
      <c r="E12" s="149">
        <v>0</v>
      </c>
      <c r="F12" s="142">
        <v>60</v>
      </c>
      <c r="G12" s="150">
        <f t="shared" si="0"/>
        <v>60</v>
      </c>
      <c r="H12" s="149">
        <v>0</v>
      </c>
      <c r="I12" s="149">
        <v>0</v>
      </c>
      <c r="J12" s="151">
        <v>60</v>
      </c>
      <c r="K12" s="150">
        <f t="shared" si="1"/>
        <v>36.1</v>
      </c>
      <c r="L12" s="149">
        <v>0</v>
      </c>
      <c r="M12" s="149">
        <v>0</v>
      </c>
      <c r="N12" s="151">
        <v>36.1</v>
      </c>
      <c r="O12" s="157" t="s">
        <v>91</v>
      </c>
    </row>
    <row r="13" spans="1:15" ht="42.75" thickBot="1">
      <c r="A13" s="114" t="s">
        <v>35</v>
      </c>
      <c r="B13" s="121" t="s">
        <v>11</v>
      </c>
      <c r="C13" s="148">
        <f>SUM(D13:F13)</f>
        <v>0</v>
      </c>
      <c r="D13" s="149">
        <v>0</v>
      </c>
      <c r="E13" s="149">
        <v>0</v>
      </c>
      <c r="F13" s="142">
        <v>0</v>
      </c>
      <c r="G13" s="150">
        <v>100</v>
      </c>
      <c r="H13" s="149">
        <v>0</v>
      </c>
      <c r="I13" s="149">
        <v>0</v>
      </c>
      <c r="J13" s="151">
        <v>100</v>
      </c>
      <c r="K13" s="150">
        <v>0</v>
      </c>
      <c r="L13" s="149">
        <v>0</v>
      </c>
      <c r="M13" s="149">
        <v>0</v>
      </c>
      <c r="N13" s="151">
        <v>0</v>
      </c>
      <c r="O13" s="156"/>
    </row>
    <row r="14" spans="1:15" ht="42.75" thickBot="1">
      <c r="A14" s="114" t="s">
        <v>38</v>
      </c>
      <c r="B14" s="121" t="s">
        <v>11</v>
      </c>
      <c r="C14" s="148">
        <v>4069.9</v>
      </c>
      <c r="D14" s="149">
        <v>0</v>
      </c>
      <c r="E14" s="149">
        <v>0</v>
      </c>
      <c r="F14" s="142">
        <f aca="true" t="shared" si="2" ref="F14:F25">C14</f>
        <v>4069.9</v>
      </c>
      <c r="G14" s="150">
        <v>4647.597</v>
      </c>
      <c r="H14" s="149">
        <v>0</v>
      </c>
      <c r="I14" s="149">
        <v>0</v>
      </c>
      <c r="J14" s="151">
        <v>4647.597</v>
      </c>
      <c r="K14" s="150">
        <f>N14</f>
        <v>7078.787</v>
      </c>
      <c r="L14" s="149">
        <v>0</v>
      </c>
      <c r="M14" s="149">
        <v>0</v>
      </c>
      <c r="N14" s="151">
        <v>7078.787</v>
      </c>
      <c r="O14" s="156" t="s">
        <v>99</v>
      </c>
    </row>
    <row r="15" spans="1:15" ht="45.75" thickBot="1">
      <c r="A15" s="114" t="s">
        <v>42</v>
      </c>
      <c r="B15" s="121" t="s">
        <v>11</v>
      </c>
      <c r="C15" s="148">
        <v>45</v>
      </c>
      <c r="D15" s="149">
        <v>0</v>
      </c>
      <c r="E15" s="149">
        <v>0</v>
      </c>
      <c r="F15" s="142">
        <f t="shared" si="2"/>
        <v>45</v>
      </c>
      <c r="G15" s="150">
        <v>318</v>
      </c>
      <c r="H15" s="149">
        <v>0</v>
      </c>
      <c r="I15" s="149">
        <v>0</v>
      </c>
      <c r="J15" s="151">
        <v>318</v>
      </c>
      <c r="K15" s="150">
        <v>306</v>
      </c>
      <c r="L15" s="149">
        <v>0</v>
      </c>
      <c r="M15" s="149">
        <v>0</v>
      </c>
      <c r="N15" s="151">
        <v>306</v>
      </c>
      <c r="O15" s="158" t="s">
        <v>93</v>
      </c>
    </row>
    <row r="16" spans="1:15" ht="45.75" thickBot="1">
      <c r="A16" s="114" t="s">
        <v>44</v>
      </c>
      <c r="B16" s="121" t="s">
        <v>11</v>
      </c>
      <c r="C16" s="148">
        <v>5243.9</v>
      </c>
      <c r="D16" s="149">
        <v>0</v>
      </c>
      <c r="E16" s="149">
        <v>0</v>
      </c>
      <c r="F16" s="142">
        <f t="shared" si="2"/>
        <v>5243.9</v>
      </c>
      <c r="G16" s="150">
        <v>7500.873</v>
      </c>
      <c r="H16" s="149">
        <v>0</v>
      </c>
      <c r="I16" s="149">
        <v>0</v>
      </c>
      <c r="J16" s="151">
        <v>7500.873</v>
      </c>
      <c r="K16" s="150">
        <f t="shared" si="1"/>
        <v>3414.106</v>
      </c>
      <c r="L16" s="149">
        <v>0</v>
      </c>
      <c r="M16" s="149">
        <v>0</v>
      </c>
      <c r="N16" s="151">
        <f>2694.106+720</f>
        <v>3414.106</v>
      </c>
      <c r="O16" s="159" t="s">
        <v>94</v>
      </c>
    </row>
    <row r="17" spans="1:15" ht="79.5" thickBot="1">
      <c r="A17" s="113" t="s">
        <v>46</v>
      </c>
      <c r="B17" s="122" t="s">
        <v>11</v>
      </c>
      <c r="C17" s="144">
        <f>SUM(D17:F17)</f>
        <v>100</v>
      </c>
      <c r="D17" s="145">
        <v>0</v>
      </c>
      <c r="E17" s="145">
        <v>0</v>
      </c>
      <c r="F17" s="142">
        <v>100</v>
      </c>
      <c r="G17" s="146">
        <f>J17</f>
        <v>833.707</v>
      </c>
      <c r="H17" s="145">
        <v>0</v>
      </c>
      <c r="I17" s="145">
        <v>0</v>
      </c>
      <c r="J17" s="147">
        <v>833.707</v>
      </c>
      <c r="K17" s="146">
        <f>N17</f>
        <v>0</v>
      </c>
      <c r="L17" s="145">
        <v>0</v>
      </c>
      <c r="M17" s="145">
        <v>0</v>
      </c>
      <c r="N17" s="147">
        <v>0</v>
      </c>
      <c r="O17" s="156"/>
    </row>
    <row r="18" spans="1:15" ht="79.5" thickBot="1">
      <c r="A18" s="114" t="s">
        <v>48</v>
      </c>
      <c r="B18" s="121" t="s">
        <v>11</v>
      </c>
      <c r="C18" s="148">
        <v>2400</v>
      </c>
      <c r="D18" s="149">
        <v>0</v>
      </c>
      <c r="E18" s="149">
        <v>0</v>
      </c>
      <c r="F18" s="142">
        <f t="shared" si="2"/>
        <v>2400</v>
      </c>
      <c r="G18" s="150">
        <v>1100</v>
      </c>
      <c r="H18" s="149">
        <v>0</v>
      </c>
      <c r="I18" s="149">
        <v>0</v>
      </c>
      <c r="J18" s="151">
        <v>1100</v>
      </c>
      <c r="K18" s="150">
        <v>1300</v>
      </c>
      <c r="L18" s="149">
        <v>0</v>
      </c>
      <c r="M18" s="149">
        <v>0</v>
      </c>
      <c r="N18" s="151">
        <v>1300</v>
      </c>
      <c r="O18" s="156" t="s">
        <v>94</v>
      </c>
    </row>
    <row r="19" spans="1:15" ht="90.75" thickBot="1">
      <c r="A19" s="114" t="s">
        <v>50</v>
      </c>
      <c r="B19" s="121" t="s">
        <v>11</v>
      </c>
      <c r="C19" s="148">
        <v>6910.4</v>
      </c>
      <c r="D19" s="149">
        <v>0</v>
      </c>
      <c r="E19" s="149">
        <v>0</v>
      </c>
      <c r="F19" s="142">
        <v>6910.4</v>
      </c>
      <c r="G19" s="150">
        <v>8596</v>
      </c>
      <c r="H19" s="149">
        <v>0</v>
      </c>
      <c r="I19" s="149">
        <v>0</v>
      </c>
      <c r="J19" s="151">
        <v>8596</v>
      </c>
      <c r="K19" s="150">
        <f>N19</f>
        <v>7210.42</v>
      </c>
      <c r="L19" s="149">
        <v>0</v>
      </c>
      <c r="M19" s="149">
        <v>0</v>
      </c>
      <c r="N19" s="151">
        <v>7210.42</v>
      </c>
      <c r="O19" s="157" t="s">
        <v>94</v>
      </c>
    </row>
    <row r="20" spans="1:15" ht="45.75" thickBot="1">
      <c r="A20" s="114" t="s">
        <v>52</v>
      </c>
      <c r="B20" s="121" t="s">
        <v>11</v>
      </c>
      <c r="C20" s="148">
        <v>3100</v>
      </c>
      <c r="D20" s="149">
        <v>0</v>
      </c>
      <c r="E20" s="149">
        <v>0</v>
      </c>
      <c r="F20" s="142">
        <v>3100</v>
      </c>
      <c r="G20" s="150">
        <v>3950.024</v>
      </c>
      <c r="H20" s="149">
        <v>0</v>
      </c>
      <c r="I20" s="149">
        <v>0</v>
      </c>
      <c r="J20" s="151">
        <v>3950.024</v>
      </c>
      <c r="K20" s="150">
        <f>N20</f>
        <v>4374.893999999999</v>
      </c>
      <c r="L20" s="149">
        <v>0</v>
      </c>
      <c r="M20" s="149">
        <v>0</v>
      </c>
      <c r="N20" s="137">
        <f>4366.315+8.579</f>
        <v>4374.893999999999</v>
      </c>
      <c r="O20" s="156" t="s">
        <v>92</v>
      </c>
    </row>
    <row r="21" spans="1:15" ht="42.75" thickBot="1">
      <c r="A21" s="114" t="s">
        <v>54</v>
      </c>
      <c r="B21" s="121" t="s">
        <v>11</v>
      </c>
      <c r="C21" s="148">
        <f>F21</f>
        <v>76.86</v>
      </c>
      <c r="D21" s="149">
        <v>0</v>
      </c>
      <c r="E21" s="149">
        <v>0</v>
      </c>
      <c r="F21" s="142">
        <v>76.86</v>
      </c>
      <c r="G21" s="150">
        <f t="shared" si="0"/>
        <v>142</v>
      </c>
      <c r="H21" s="149">
        <v>0</v>
      </c>
      <c r="I21" s="149">
        <v>0</v>
      </c>
      <c r="J21" s="151">
        <v>142</v>
      </c>
      <c r="K21" s="150">
        <f t="shared" si="1"/>
        <v>543.127</v>
      </c>
      <c r="L21" s="149">
        <v>0</v>
      </c>
      <c r="M21" s="149">
        <v>0</v>
      </c>
      <c r="N21" s="151">
        <v>543.127</v>
      </c>
      <c r="O21" s="157" t="s">
        <v>92</v>
      </c>
    </row>
    <row r="22" spans="1:15" ht="116.25" thickBot="1">
      <c r="A22" s="114" t="s">
        <v>55</v>
      </c>
      <c r="B22" s="121" t="s">
        <v>56</v>
      </c>
      <c r="C22" s="148">
        <v>4659.89</v>
      </c>
      <c r="D22" s="149">
        <v>0</v>
      </c>
      <c r="E22" s="149">
        <v>0</v>
      </c>
      <c r="F22" s="142">
        <f t="shared" si="2"/>
        <v>4659.89</v>
      </c>
      <c r="G22" s="150">
        <f t="shared" si="0"/>
        <v>7330.391</v>
      </c>
      <c r="H22" s="149">
        <v>0</v>
      </c>
      <c r="I22" s="149">
        <v>0</v>
      </c>
      <c r="J22" s="151">
        <v>7330.391</v>
      </c>
      <c r="K22" s="150">
        <f t="shared" si="1"/>
        <v>5389.58</v>
      </c>
      <c r="L22" s="149">
        <v>0</v>
      </c>
      <c r="M22" s="149">
        <v>0</v>
      </c>
      <c r="N22" s="151">
        <f>5333.58+56</f>
        <v>5389.58</v>
      </c>
      <c r="O22" s="156" t="s">
        <v>92</v>
      </c>
    </row>
    <row r="23" spans="1:15" ht="79.5" thickBot="1">
      <c r="A23" s="114" t="s">
        <v>84</v>
      </c>
      <c r="B23" s="121" t="s">
        <v>11</v>
      </c>
      <c r="C23" s="148">
        <v>70</v>
      </c>
      <c r="D23" s="149">
        <v>0</v>
      </c>
      <c r="E23" s="149">
        <v>0</v>
      </c>
      <c r="F23" s="142">
        <f t="shared" si="2"/>
        <v>70</v>
      </c>
      <c r="G23" s="150">
        <f t="shared" si="0"/>
        <v>70</v>
      </c>
      <c r="H23" s="149">
        <v>0</v>
      </c>
      <c r="I23" s="149">
        <v>0</v>
      </c>
      <c r="J23" s="151">
        <v>70</v>
      </c>
      <c r="K23" s="150">
        <f t="shared" si="1"/>
        <v>25</v>
      </c>
      <c r="L23" s="149">
        <v>0</v>
      </c>
      <c r="M23" s="149">
        <v>0</v>
      </c>
      <c r="N23" s="151">
        <v>25</v>
      </c>
      <c r="O23" s="156" t="s">
        <v>95</v>
      </c>
    </row>
    <row r="24" spans="1:15" ht="45.75" thickBot="1">
      <c r="A24" s="114" t="s">
        <v>85</v>
      </c>
      <c r="B24" s="121" t="s">
        <v>11</v>
      </c>
      <c r="C24" s="148">
        <f>SUM(D24:F24)</f>
        <v>20</v>
      </c>
      <c r="D24" s="149">
        <v>0</v>
      </c>
      <c r="E24" s="149">
        <v>0</v>
      </c>
      <c r="F24" s="142">
        <v>20</v>
      </c>
      <c r="G24" s="150">
        <f t="shared" si="0"/>
        <v>20</v>
      </c>
      <c r="H24" s="149">
        <v>0</v>
      </c>
      <c r="I24" s="149">
        <v>0</v>
      </c>
      <c r="J24" s="151">
        <v>20</v>
      </c>
      <c r="K24" s="150">
        <f t="shared" si="1"/>
        <v>20</v>
      </c>
      <c r="L24" s="149">
        <v>0</v>
      </c>
      <c r="M24" s="149">
        <v>0</v>
      </c>
      <c r="N24" s="151">
        <v>20</v>
      </c>
      <c r="O24" s="157" t="s">
        <v>95</v>
      </c>
    </row>
    <row r="25" spans="1:15" ht="147.75" thickBot="1">
      <c r="A25" s="114" t="s">
        <v>67</v>
      </c>
      <c r="B25" s="121" t="s">
        <v>68</v>
      </c>
      <c r="C25" s="148">
        <v>3497.3</v>
      </c>
      <c r="D25" s="149">
        <v>0</v>
      </c>
      <c r="E25" s="149">
        <v>0</v>
      </c>
      <c r="F25" s="142">
        <f t="shared" si="2"/>
        <v>3497.3</v>
      </c>
      <c r="G25" s="150">
        <f t="shared" si="0"/>
        <v>4420.03</v>
      </c>
      <c r="H25" s="149">
        <v>0</v>
      </c>
      <c r="I25" s="149">
        <v>0</v>
      </c>
      <c r="J25" s="151">
        <v>4420.03</v>
      </c>
      <c r="K25" s="150">
        <f>N25</f>
        <v>5240.8</v>
      </c>
      <c r="L25" s="149">
        <v>0</v>
      </c>
      <c r="M25" s="149">
        <v>0</v>
      </c>
      <c r="N25" s="131">
        <v>5240.8</v>
      </c>
      <c r="O25" s="156" t="s">
        <v>96</v>
      </c>
    </row>
    <row r="26" spans="1:15" ht="147.75" thickBot="1">
      <c r="A26" s="114" t="s">
        <v>86</v>
      </c>
      <c r="B26" s="121" t="s">
        <v>68</v>
      </c>
      <c r="C26" s="148">
        <f>SUM(D26:F26)</f>
        <v>1321</v>
      </c>
      <c r="D26" s="149">
        <v>0</v>
      </c>
      <c r="E26" s="149">
        <v>0</v>
      </c>
      <c r="F26" s="142">
        <v>1321</v>
      </c>
      <c r="G26" s="150">
        <f>J26</f>
        <v>1181.2</v>
      </c>
      <c r="H26" s="149">
        <v>0</v>
      </c>
      <c r="I26" s="149">
        <v>0</v>
      </c>
      <c r="J26" s="151">
        <v>1181.2</v>
      </c>
      <c r="K26" s="150">
        <f>N26</f>
        <v>1243.9</v>
      </c>
      <c r="L26" s="149">
        <v>0</v>
      </c>
      <c r="M26" s="149">
        <v>0</v>
      </c>
      <c r="N26" s="151">
        <v>1243.9</v>
      </c>
      <c r="O26" s="156" t="s">
        <v>96</v>
      </c>
    </row>
    <row r="27" spans="1:15" s="117" customFormat="1" ht="16.5" thickBot="1">
      <c r="A27" s="115" t="s">
        <v>87</v>
      </c>
      <c r="B27" s="123"/>
      <c r="C27" s="140">
        <f aca="true" t="shared" si="3" ref="C27:N27">SUM(C8:C26)</f>
        <v>37578.65</v>
      </c>
      <c r="D27" s="143">
        <f t="shared" si="3"/>
        <v>0</v>
      </c>
      <c r="E27" s="143">
        <f t="shared" si="3"/>
        <v>0</v>
      </c>
      <c r="F27" s="143">
        <f t="shared" si="3"/>
        <v>37578.65</v>
      </c>
      <c r="G27" s="143">
        <f t="shared" si="3"/>
        <v>46234.022</v>
      </c>
      <c r="H27" s="143">
        <f t="shared" si="3"/>
        <v>0</v>
      </c>
      <c r="I27" s="143">
        <f t="shared" si="3"/>
        <v>0</v>
      </c>
      <c r="J27" s="143">
        <f t="shared" si="3"/>
        <v>46234.022</v>
      </c>
      <c r="K27" s="143">
        <f t="shared" si="3"/>
        <v>41808.39600000001</v>
      </c>
      <c r="L27" s="143">
        <f t="shared" si="3"/>
        <v>0</v>
      </c>
      <c r="M27" s="143">
        <f t="shared" si="3"/>
        <v>0</v>
      </c>
      <c r="N27" s="152">
        <f t="shared" si="3"/>
        <v>41808.39600000001</v>
      </c>
      <c r="O27" s="116"/>
    </row>
    <row r="28" spans="2:14" ht="15">
      <c r="B28" s="124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</row>
    <row r="29" spans="2:14" ht="15">
      <c r="B29" s="124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</row>
    <row r="30" spans="2:14" ht="15">
      <c r="B30" s="124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>
      <c r="B31" s="124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15">
      <c r="B32" s="124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</row>
    <row r="33" spans="2:14" ht="15">
      <c r="B33" s="124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</row>
    <row r="34" spans="2:14" ht="15">
      <c r="B34" s="124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2:14" ht="15">
      <c r="B35" s="124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spans="2:14" ht="15">
      <c r="B36" s="124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2:14" ht="15">
      <c r="B37" s="124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</row>
    <row r="38" spans="2:14" ht="15">
      <c r="B38" s="124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</row>
    <row r="39" spans="2:14" ht="15">
      <c r="B39" s="124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</row>
    <row r="40" spans="2:14" ht="15">
      <c r="B40" s="124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</row>
    <row r="41" spans="3:14" ht="15"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</row>
    <row r="42" spans="3:14" ht="15"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</row>
    <row r="43" spans="3:14" ht="15"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</row>
    <row r="44" spans="3:14" ht="15"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</row>
    <row r="45" spans="3:14" ht="15"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</row>
    <row r="46" spans="3:14" ht="15"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</row>
    <row r="47" spans="3:14" ht="15"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</row>
    <row r="48" spans="3:14" ht="15"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49" spans="3:14" ht="15"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</row>
    <row r="50" spans="3:14" ht="15"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</row>
    <row r="51" spans="3:14" ht="15"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</row>
    <row r="52" spans="3:14" ht="15"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3:14" ht="15"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</row>
    <row r="54" spans="3:14" ht="15"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</row>
    <row r="55" spans="3:14" ht="15"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3:14" ht="15"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</row>
    <row r="57" spans="3:14" ht="15"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3:14" ht="15"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</row>
  </sheetData>
  <sheetProtection/>
  <mergeCells count="9">
    <mergeCell ref="G2:N2"/>
    <mergeCell ref="O5:O6"/>
    <mergeCell ref="A4:O4"/>
    <mergeCell ref="G5:J5"/>
    <mergeCell ref="K5:N5"/>
    <mergeCell ref="C5:F5"/>
    <mergeCell ref="B5:B6"/>
    <mergeCell ref="A5:A6"/>
    <mergeCell ref="I3:N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Виктор</cp:lastModifiedBy>
  <cp:lastPrinted>2017-05-30T06:49:32Z</cp:lastPrinted>
  <dcterms:created xsi:type="dcterms:W3CDTF">2013-11-01T07:21:40Z</dcterms:created>
  <dcterms:modified xsi:type="dcterms:W3CDTF">2017-06-01T11:57:22Z</dcterms:modified>
  <cp:category/>
  <cp:version/>
  <cp:contentType/>
  <cp:contentStatus/>
</cp:coreProperties>
</file>