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2018" sheetId="1" r:id="rId1"/>
  </sheets>
  <definedNames>
    <definedName name="OLE_LINK1" localSheetId="0">'2018'!$A$8</definedName>
    <definedName name="_xlnm.Print_Area" localSheetId="0">'2018'!$A$1:$F$57</definedName>
  </definedNames>
  <calcPr fullCalcOnLoad="1" refMode="R1C1"/>
</workbook>
</file>

<file path=xl/sharedStrings.xml><?xml version="1.0" encoding="utf-8"?>
<sst xmlns="http://schemas.openxmlformats.org/spreadsheetml/2006/main" count="105" uniqueCount="105">
  <si>
    <t>КБК</t>
  </si>
  <si>
    <t xml:space="preserve">Наименование доходов  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</si>
  <si>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</si>
  <si>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</si>
  <si>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</si>
  <si>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</si>
  <si>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</si>
  <si>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</si>
  <si>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</si>
  <si>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</si>
  <si>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 xml:space="preserve">Доходы от использования имущества, находящегося в государственной и муниципальной собственности </t>
  </si>
  <si>
    <t>ИТОГО ДОХОДОВ</t>
  </si>
  <si>
    <t>Безвозмездные поступления</t>
  </si>
  <si>
    <t>ВСЕГО ДОХОДОВ</t>
  </si>
  <si>
    <t>00010100000000000000</t>
  </si>
  <si>
    <t>00010102000010000110</t>
  </si>
  <si>
    <t>00010600000000000000</t>
  </si>
  <si>
    <t>00010601000000000110</t>
  </si>
  <si>
    <t>00010500000000000000</t>
  </si>
  <si>
    <t>00010606000000000110</t>
  </si>
  <si>
    <t>00011100000000000000</t>
  </si>
  <si>
    <t>00020000000000000000</t>
  </si>
  <si>
    <t>00020200000000000000</t>
  </si>
  <si>
    <t>00011400000000000000</t>
  </si>
  <si>
    <t>Доходы от продажи материальных и нематериальных активов</t>
  </si>
  <si>
    <t>Приложение 3</t>
  </si>
  <si>
    <t>00010503010010000110</t>
  </si>
  <si>
    <t>00010300000000000000</t>
  </si>
  <si>
    <t>Налоги на товары (работы 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</si>
  <si>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</si>
  <si>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</si>
  <si>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</si>
  <si>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00010302240010000110</t>
  </si>
  <si>
    <t>00010302250010000110</t>
  </si>
  <si>
    <t>00010302260010000110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</si>
  <si>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</si>
  <si>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</si>
  <si>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</si>
  <si>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</si>
  <si>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тыс. руб.</t>
  </si>
  <si>
    <t>00010601030130000110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</si>
  <si>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</si>
  <si>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</si>
  <si>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</si>
  <si>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00011406013130000430</t>
  </si>
  <si>
    <t>Субвенция на реализацию Закона "О наделении органов местного самоуправления муниципальных образований государственными полномочиями по организационному обеспечению деятельности территориальных административных комиссий"</t>
  </si>
  <si>
    <t>Доходы от продажи земельных участков, государственная  собственность  на которые не разграничена и  которые  расположены  в  границах городских поселений</t>
  </si>
  <si>
    <t xml:space="preserve">Сумма, утвержденная решением о бюджете </t>
  </si>
  <si>
    <t>Изменения</t>
  </si>
  <si>
    <t>Сумма с учетом изменений</t>
  </si>
  <si>
    <t>00011300000000000000</t>
  </si>
  <si>
    <t>Доходы от оказания платных услуг (работ) и компенсанция затрат государства</t>
  </si>
  <si>
    <t>Прочие доходы от оказания платных услуг (работ) получателями средств бюджетов городских поселений</t>
  </si>
  <si>
    <t>00011600000000000000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</si>
  <si>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</si>
  <si>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</si>
  <si>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</si>
  <si>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00020210000000000151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</si>
  <si>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</si>
  <si>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</si>
  <si>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00020230000000000151</t>
  </si>
  <si>
    <t>00020235118000000151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</si>
  <si>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</si>
  <si>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00020230024000000151</t>
  </si>
  <si>
    <t>00020240000000000151</t>
  </si>
  <si>
    <t xml:space="preserve">Иные межбюджетные трансферты </t>
  </si>
  <si>
    <t>00011105075130000120</t>
  </si>
  <si>
    <t>Доходы от сдачи в аренду имущества, составляющего казну городских поселений (за исключением земельных участков)</t>
  </si>
  <si>
    <t>00011301995130000130</t>
  </si>
  <si>
    <t>00011302995130000130</t>
  </si>
  <si>
    <t>Прочие доходы от компенсации затрат бюджетов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</si>
  <si>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</si>
  <si>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</si>
  <si>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 поселений на осуществление первичного воинского учета на территориях, где отсутствуют военные комиссариаты</t>
  </si>
  <si>
    <t>00020215001130000151</t>
  </si>
  <si>
    <t>00020230024130000151</t>
  </si>
  <si>
    <t>00020249999130000151</t>
  </si>
  <si>
    <t xml:space="preserve">Прочие межбюджетные трансферты, передаваемые бюджетам городских поселений </t>
  </si>
  <si>
    <t>00020235118130000151</t>
  </si>
  <si>
    <t>00011690050130000140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</si>
  <si>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</si>
  <si>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межбюджетные трансферты - на изготовление проектно-сметной документации по объекту "Система водоснабжения г. Петров Вал"</t>
  </si>
  <si>
    <t xml:space="preserve">Поступления доходов  в бюджет  
городского поселения Петров Вал в 2018 году
</t>
  </si>
  <si>
    <t>Изменения текущего года</t>
  </si>
  <si>
    <t>00020225560000000151</t>
  </si>
  <si>
    <t>00020220000000000151</t>
  </si>
  <si>
    <t xml:space="preserve">Субсидии бюджетам на поддержку обустройства мест массового отдыха населения (городских парков)
</t>
  </si>
  <si>
    <t>00020225560130000151</t>
  </si>
  <si>
    <t xml:space="preserve">Субсидии бюджетам городских поселений на поддержку обустройства мест массового отдыха населения (городских парков)
</t>
  </si>
  <si>
    <t xml:space="preserve">Субсидии бюджетам бюджетной системы Российской Федерации (межбюджетные субсидии)
</t>
  </si>
  <si>
    <t>00011633050130000140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</si>
  <si>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
</t>
  </si>
  <si>
    <t>00021800000000000151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</si>
  <si>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</si>
  <si>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00021860010130000151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</si>
  <si>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 </t>
  </si>
  <si>
    <t xml:space="preserve"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
</t>
  </si>
  <si>
    <t xml:space="preserve">00021800000130000151
</t>
  </si>
  <si>
    <t>Прочие межбюджетные трансферты - на проектные работы и строительство водопровода городского поселения Петров Вал</t>
  </si>
  <si>
    <t>00020220077130000151</t>
  </si>
  <si>
    <t xml:space="preserve">Субсидии бюджетам на софинансирование капитальных вложений в объекты государственной (муниципальной) собственности
</t>
  </si>
  <si>
    <t>0002022007000000151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</si>
  <si>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</si>
  <si>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>Прочие межбюджетные трансферты -на приобретение электронасосных агрегатов, труб, оборудования и материалов</t>
  </si>
  <si>
    <t xml:space="preserve">к решению городского Совета
поселения Петров Вал от ..2018г.  №    «О внесении изменений  и дополнений в решение городского Совета поселения Петров Вал от 14.12.2017г. № 10/2 «О бюджете городского поселения
 Петров Вал на 2018 год и на плановый период 2019 и 2020 годов»  (в редакции от 05.03.2018г. № 2/1, от 05.04.2018г. № 3/1; от 28.05.2018г. № 6/1, от 15.06.2018г. №7/1, от 16.07.2018г. № 8/1, от 13.08.2018г. № 9/1)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</si>
</sst>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</numFmts>
  <fonts count="5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179" fontId="9" fillId="0" borderId="0" xfId="0" applyNumberFormat="1" applyFont="1" applyAlignment="1">
      <alignment/>
    </xf>
    <xf numFmtId="179" fontId="9" fillId="0" borderId="0" xfId="0" applyNumberFormat="1" applyFont="1" applyFill="1" applyAlignment="1">
      <alignment/>
    </xf>
    <xf numFmtId="179" fontId="9" fillId="0" borderId="0" xfId="0" applyNumberFormat="1" applyFont="1" applyAlignment="1">
      <alignment horizontal="right"/>
    </xf>
    <xf numFmtId="0" fontId="10" fillId="0" borderId="10" xfId="0" applyFont="1" applyBorder="1" applyAlignment="1">
      <alignment horizontal="center" vertical="top" wrapText="1"/>
    </xf>
    <xf numFmtId="179" fontId="11" fillId="0" borderId="10" xfId="0" applyNumberFormat="1" applyFont="1" applyBorder="1" applyAlignment="1">
      <alignment horizontal="center" vertical="top" wrapText="1"/>
    </xf>
    <xf numFmtId="179" fontId="11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179" fontId="10" fillId="0" borderId="12" xfId="0" applyNumberFormat="1" applyFont="1" applyBorder="1" applyAlignment="1">
      <alignment horizontal="center" wrapText="1"/>
    </xf>
    <xf numFmtId="179" fontId="10" fillId="0" borderId="12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9" fontId="10" fillId="0" borderId="10" xfId="0" applyNumberFormat="1" applyFont="1" applyBorder="1" applyAlignment="1">
      <alignment horizontal="right" vertical="center" wrapText="1"/>
    </xf>
    <xf numFmtId="179" fontId="10" fillId="0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justify" vertical="top" wrapText="1"/>
    </xf>
    <xf numFmtId="179" fontId="12" fillId="0" borderId="10" xfId="0" applyNumberFormat="1" applyFont="1" applyBorder="1" applyAlignment="1">
      <alignment horizontal="right" vertical="center" wrapText="1"/>
    </xf>
    <xf numFmtId="179" fontId="12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58" fillId="0" borderId="10" xfId="0" applyFont="1" applyBorder="1" applyAlignment="1">
      <alignment vertical="top" wrapText="1"/>
    </xf>
    <xf numFmtId="0" fontId="58" fillId="0" borderId="10" xfId="0" applyFont="1" applyBorder="1" applyAlignment="1">
      <alignment wrapText="1"/>
    </xf>
    <xf numFmtId="0" fontId="10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179" fontId="14" fillId="0" borderId="10" xfId="0" applyNumberFormat="1" applyFont="1" applyBorder="1" applyAlignment="1">
      <alignment horizontal="right" vertical="center" wrapText="1"/>
    </xf>
    <xf numFmtId="179" fontId="1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top" wrapText="1"/>
    </xf>
    <xf numFmtId="179" fontId="4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justify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justify" vertical="top" wrapText="1"/>
    </xf>
    <xf numFmtId="179" fontId="15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17" fillId="0" borderId="13" xfId="0" applyNumberFormat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justify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179" fontId="4" fillId="0" borderId="10" xfId="0" applyNumberFormat="1" applyFont="1" applyBorder="1" applyAlignment="1">
      <alignment horizontal="right" vertical="center" wrapText="1"/>
    </xf>
    <xf numFmtId="49" fontId="17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top" wrapText="1"/>
    </xf>
    <xf numFmtId="179" fontId="4" fillId="33" borderId="10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justify" vertical="top" wrapText="1"/>
    </xf>
    <xf numFmtId="179" fontId="7" fillId="0" borderId="0" xfId="0" applyNumberFormat="1" applyFont="1" applyBorder="1" applyAlignment="1">
      <alignment horizontal="right" wrapText="1"/>
    </xf>
    <xf numFmtId="179" fontId="7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179" fontId="14" fillId="0" borderId="0" xfId="0" applyNumberFormat="1" applyFont="1" applyBorder="1" applyAlignment="1">
      <alignment horizontal="right" wrapText="1"/>
    </xf>
    <xf numFmtId="179" fontId="14" fillId="0" borderId="0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justify" vertical="top" wrapText="1"/>
    </xf>
    <xf numFmtId="179" fontId="0" fillId="0" borderId="0" xfId="0" applyNumberFormat="1" applyFont="1" applyAlignment="1">
      <alignment/>
    </xf>
    <xf numFmtId="179" fontId="0" fillId="0" borderId="0" xfId="0" applyNumberFormat="1" applyFont="1" applyFill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indent="54"/>
    </xf>
    <xf numFmtId="0" fontId="3" fillId="0" borderId="0" xfId="0" applyFont="1" applyAlignment="1">
      <alignment horizontal="left" indent="54"/>
    </xf>
    <xf numFmtId="49" fontId="7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24.25390625" style="3" bestFit="1" customWidth="1"/>
    <col min="2" max="2" width="67.125" style="3" customWidth="1"/>
    <col min="3" max="4" width="14.25390625" style="69" customWidth="1"/>
    <col min="5" max="5" width="14.25390625" style="70" customWidth="1"/>
    <col min="6" max="6" width="14.25390625" style="69" customWidth="1"/>
    <col min="7" max="16384" width="9.125" style="3" customWidth="1"/>
  </cols>
  <sheetData>
    <row r="1" spans="1:6" ht="15.75">
      <c r="A1" s="72"/>
      <c r="B1" s="73"/>
      <c r="C1" s="73"/>
      <c r="D1" s="1"/>
      <c r="E1" s="2"/>
      <c r="F1" s="1"/>
    </row>
    <row r="2" spans="2:6" ht="15.75">
      <c r="B2" s="75" t="s">
        <v>25</v>
      </c>
      <c r="C2" s="75"/>
      <c r="D2" s="75"/>
      <c r="E2" s="75"/>
      <c r="F2" s="75"/>
    </row>
    <row r="3" spans="1:6" ht="93" customHeight="1">
      <c r="A3" s="4"/>
      <c r="C3" s="76" t="s">
        <v>104</v>
      </c>
      <c r="D3" s="76"/>
      <c r="E3" s="76"/>
      <c r="F3" s="76"/>
    </row>
    <row r="4" spans="1:6" ht="43.5" customHeight="1">
      <c r="A4" s="74" t="s">
        <v>82</v>
      </c>
      <c r="B4" s="74"/>
      <c r="C4" s="74"/>
      <c r="D4" s="74"/>
      <c r="E4" s="74"/>
      <c r="F4" s="74"/>
    </row>
    <row r="5" spans="1:6" ht="18.75">
      <c r="A5" s="5"/>
      <c r="B5" s="5"/>
      <c r="C5" s="6"/>
      <c r="D5" s="6"/>
      <c r="E5" s="7"/>
      <c r="F5" s="8" t="s">
        <v>39</v>
      </c>
    </row>
    <row r="6" spans="1:6" ht="66" customHeight="1">
      <c r="A6" s="9" t="s">
        <v>0</v>
      </c>
      <c r="B6" s="9" t="s">
        <v>1</v>
      </c>
      <c r="C6" s="10" t="s">
        <v>47</v>
      </c>
      <c r="D6" s="10" t="s">
        <v>48</v>
      </c>
      <c r="E6" s="11" t="s">
        <v>83</v>
      </c>
      <c r="F6" s="10" t="s">
        <v>49</v>
      </c>
    </row>
    <row r="7" spans="1:6" ht="14.25">
      <c r="A7" s="12"/>
      <c r="B7" s="12" t="s">
        <v>2</v>
      </c>
      <c r="C7" s="13"/>
      <c r="D7" s="13"/>
      <c r="E7" s="14"/>
      <c r="F7" s="13"/>
    </row>
    <row r="8" spans="1:6" ht="14.25">
      <c r="A8" s="15" t="s">
        <v>14</v>
      </c>
      <c r="B8" s="16" t="s">
        <v>3</v>
      </c>
      <c r="C8" s="17">
        <f>C9</f>
        <v>19331.7</v>
      </c>
      <c r="D8" s="17">
        <f>D9</f>
        <v>1295.2</v>
      </c>
      <c r="E8" s="18">
        <f>E9</f>
        <v>0</v>
      </c>
      <c r="F8" s="17">
        <f>F9</f>
        <v>20626.9</v>
      </c>
    </row>
    <row r="9" spans="1:6" ht="15">
      <c r="A9" s="19" t="s">
        <v>15</v>
      </c>
      <c r="B9" s="20" t="s">
        <v>4</v>
      </c>
      <c r="C9" s="21">
        <v>19331.7</v>
      </c>
      <c r="D9" s="21">
        <v>1295.2</v>
      </c>
      <c r="E9" s="22"/>
      <c r="F9" s="21">
        <f>SUM(C9:E9)</f>
        <v>20626.9</v>
      </c>
    </row>
    <row r="10" spans="1:6" ht="28.5">
      <c r="A10" s="23" t="s">
        <v>27</v>
      </c>
      <c r="B10" s="24" t="s">
        <v>28</v>
      </c>
      <c r="C10" s="17">
        <f>C11</f>
        <v>2083.2000000000003</v>
      </c>
      <c r="D10" s="17">
        <f>D11</f>
        <v>234.9</v>
      </c>
      <c r="E10" s="18">
        <f>E11</f>
        <v>0</v>
      </c>
      <c r="F10" s="17">
        <f>F11</f>
        <v>2318.1</v>
      </c>
    </row>
    <row r="11" spans="1:6" ht="30">
      <c r="A11" s="25" t="s">
        <v>29</v>
      </c>
      <c r="B11" s="26" t="s">
        <v>30</v>
      </c>
      <c r="C11" s="21">
        <f>C12+C13+C14+C15</f>
        <v>2083.2000000000003</v>
      </c>
      <c r="D11" s="21">
        <f>D12+D13+D14+D15</f>
        <v>234.9</v>
      </c>
      <c r="E11" s="22">
        <f>E12+E13+E14+E15</f>
        <v>0</v>
      </c>
      <c r="F11" s="21">
        <f>F12+F13+F14+F15</f>
        <v>2318.1</v>
      </c>
    </row>
    <row r="12" spans="1:6" ht="60">
      <c r="A12" s="25" t="s">
        <v>31</v>
      </c>
      <c r="B12" s="27" t="s">
        <v>35</v>
      </c>
      <c r="C12" s="21">
        <v>724.4</v>
      </c>
      <c r="D12" s="21">
        <v>42.9</v>
      </c>
      <c r="E12" s="22"/>
      <c r="F12" s="21">
        <f>SUM(C12:E12)</f>
        <v>767.3</v>
      </c>
    </row>
    <row r="13" spans="1:6" ht="75">
      <c r="A13" s="25" t="s">
        <v>32</v>
      </c>
      <c r="B13" s="28" t="s">
        <v>36</v>
      </c>
      <c r="C13" s="21">
        <v>6.7</v>
      </c>
      <c r="D13" s="21">
        <v>0</v>
      </c>
      <c r="E13" s="22"/>
      <c r="F13" s="21">
        <f>SUM(C13:E13)</f>
        <v>6.7</v>
      </c>
    </row>
    <row r="14" spans="1:6" ht="60">
      <c r="A14" s="25" t="s">
        <v>33</v>
      </c>
      <c r="B14" s="27" t="s">
        <v>37</v>
      </c>
      <c r="C14" s="21">
        <v>1501.2</v>
      </c>
      <c r="D14" s="21">
        <v>175.5</v>
      </c>
      <c r="E14" s="22"/>
      <c r="F14" s="21">
        <f>SUM(C14:E14)</f>
        <v>1676.7</v>
      </c>
    </row>
    <row r="15" spans="1:6" ht="60">
      <c r="A15" s="25" t="s">
        <v>34</v>
      </c>
      <c r="B15" s="27" t="s">
        <v>38</v>
      </c>
      <c r="C15" s="21">
        <v>-149.1</v>
      </c>
      <c r="D15" s="21">
        <v>16.5</v>
      </c>
      <c r="E15" s="22"/>
      <c r="F15" s="21">
        <f>SUM(C15:E15)</f>
        <v>-132.6</v>
      </c>
    </row>
    <row r="16" spans="1:6" ht="14.25">
      <c r="A16" s="15" t="s">
        <v>18</v>
      </c>
      <c r="B16" s="29" t="s">
        <v>5</v>
      </c>
      <c r="C16" s="17">
        <f>C17</f>
        <v>230</v>
      </c>
      <c r="D16" s="17">
        <f>D17</f>
        <v>9</v>
      </c>
      <c r="E16" s="18">
        <f>E17</f>
        <v>0</v>
      </c>
      <c r="F16" s="17">
        <f>F17</f>
        <v>239</v>
      </c>
    </row>
    <row r="17" spans="1:6" ht="15">
      <c r="A17" s="19" t="s">
        <v>26</v>
      </c>
      <c r="B17" s="20" t="s">
        <v>6</v>
      </c>
      <c r="C17" s="21">
        <v>230</v>
      </c>
      <c r="D17" s="21">
        <v>9</v>
      </c>
      <c r="E17" s="22"/>
      <c r="F17" s="21">
        <f>SUM(C17:E17)</f>
        <v>239</v>
      </c>
    </row>
    <row r="18" spans="1:6" ht="14.25">
      <c r="A18" s="15" t="s">
        <v>16</v>
      </c>
      <c r="B18" s="29" t="s">
        <v>7</v>
      </c>
      <c r="C18" s="17">
        <f>C19+C21</f>
        <v>4034</v>
      </c>
      <c r="D18" s="17">
        <f>D19+D21</f>
        <v>-1321</v>
      </c>
      <c r="E18" s="18">
        <f>E19+E21</f>
        <v>0</v>
      </c>
      <c r="F18" s="17">
        <f>F19+F21</f>
        <v>2713</v>
      </c>
    </row>
    <row r="19" spans="1:6" ht="15">
      <c r="A19" s="19" t="s">
        <v>17</v>
      </c>
      <c r="B19" s="20" t="s">
        <v>8</v>
      </c>
      <c r="C19" s="21">
        <f>C20</f>
        <v>577</v>
      </c>
      <c r="D19" s="21">
        <f>D20</f>
        <v>469</v>
      </c>
      <c r="E19" s="22">
        <f>E20</f>
        <v>0</v>
      </c>
      <c r="F19" s="21">
        <f>F20</f>
        <v>1046</v>
      </c>
    </row>
    <row r="20" spans="1:6" ht="45">
      <c r="A20" s="25" t="s">
        <v>40</v>
      </c>
      <c r="B20" s="20" t="s">
        <v>41</v>
      </c>
      <c r="C20" s="21">
        <v>577</v>
      </c>
      <c r="D20" s="21">
        <v>469</v>
      </c>
      <c r="E20" s="22"/>
      <c r="F20" s="21">
        <f>SUM(C20:E20)</f>
        <v>1046</v>
      </c>
    </row>
    <row r="21" spans="1:6" ht="15">
      <c r="A21" s="19" t="s">
        <v>19</v>
      </c>
      <c r="B21" s="20" t="s">
        <v>9</v>
      </c>
      <c r="C21" s="21">
        <v>3457</v>
      </c>
      <c r="D21" s="21">
        <v>-1790</v>
      </c>
      <c r="E21" s="22"/>
      <c r="F21" s="21">
        <f>SUM(C21:E21)</f>
        <v>1667</v>
      </c>
    </row>
    <row r="22" spans="1:6" ht="28.5">
      <c r="A22" s="23" t="s">
        <v>20</v>
      </c>
      <c r="B22" s="29" t="s">
        <v>10</v>
      </c>
      <c r="C22" s="17">
        <f>C23+C24</f>
        <v>2977.1</v>
      </c>
      <c r="D22" s="17">
        <f>D23+D24</f>
        <v>-1044</v>
      </c>
      <c r="E22" s="18">
        <f>E23+E24</f>
        <v>0</v>
      </c>
      <c r="F22" s="17">
        <f>F23+F24</f>
        <v>1933.1</v>
      </c>
    </row>
    <row r="23" spans="1:6" ht="75">
      <c r="A23" s="25" t="s">
        <v>42</v>
      </c>
      <c r="B23" s="20" t="s">
        <v>43</v>
      </c>
      <c r="C23" s="21">
        <v>2729.2</v>
      </c>
      <c r="D23" s="21">
        <v>-1092.1</v>
      </c>
      <c r="E23" s="22"/>
      <c r="F23" s="21">
        <f>SUM(C23:E23)</f>
        <v>1637.1</v>
      </c>
    </row>
    <row r="24" spans="1:6" ht="37.5" customHeight="1">
      <c r="A24" s="25" t="s">
        <v>66</v>
      </c>
      <c r="B24" s="20" t="s">
        <v>67</v>
      </c>
      <c r="C24" s="21">
        <v>247.9</v>
      </c>
      <c r="D24" s="21">
        <v>48.1</v>
      </c>
      <c r="E24" s="22"/>
      <c r="F24" s="21">
        <f>SUM(C24:E24)</f>
        <v>296</v>
      </c>
    </row>
    <row r="25" spans="1:6" ht="28.5">
      <c r="A25" s="23" t="s">
        <v>50</v>
      </c>
      <c r="B25" s="29" t="s">
        <v>51</v>
      </c>
      <c r="C25" s="17">
        <f>C26+C27</f>
        <v>92.2</v>
      </c>
      <c r="D25" s="17">
        <f>D26+D27</f>
        <v>15</v>
      </c>
      <c r="E25" s="18">
        <f>E26+E27</f>
        <v>0</v>
      </c>
      <c r="F25" s="17">
        <f>F26+F27</f>
        <v>107.2</v>
      </c>
    </row>
    <row r="26" spans="1:6" ht="30">
      <c r="A26" s="25" t="s">
        <v>68</v>
      </c>
      <c r="B26" s="20" t="s">
        <v>52</v>
      </c>
      <c r="C26" s="21">
        <v>90.2</v>
      </c>
      <c r="D26" s="21">
        <v>17</v>
      </c>
      <c r="E26" s="22"/>
      <c r="F26" s="21">
        <f>SUM(C26:E26)</f>
        <v>107.2</v>
      </c>
    </row>
    <row r="27" spans="1:6" ht="24" customHeight="1">
      <c r="A27" s="25" t="s">
        <v>69</v>
      </c>
      <c r="B27" s="30" t="s">
        <v>70</v>
      </c>
      <c r="C27" s="21">
        <v>2</v>
      </c>
      <c r="D27" s="21">
        <v>-2</v>
      </c>
      <c r="E27" s="22"/>
      <c r="F27" s="21">
        <f>SUM(C27:E27)</f>
        <v>0</v>
      </c>
    </row>
    <row r="28" spans="1:6" s="32" customFormat="1" ht="14.25">
      <c r="A28" s="23" t="s">
        <v>23</v>
      </c>
      <c r="B28" s="31" t="s">
        <v>24</v>
      </c>
      <c r="C28" s="17">
        <f>C29</f>
        <v>39.7</v>
      </c>
      <c r="D28" s="17">
        <f>D29</f>
        <v>9.78</v>
      </c>
      <c r="E28" s="18">
        <f>E29</f>
        <v>0</v>
      </c>
      <c r="F28" s="17">
        <f>F29</f>
        <v>49.480000000000004</v>
      </c>
    </row>
    <row r="29" spans="1:6" ht="45">
      <c r="A29" s="25" t="s">
        <v>44</v>
      </c>
      <c r="B29" s="30" t="s">
        <v>46</v>
      </c>
      <c r="C29" s="21">
        <v>39.7</v>
      </c>
      <c r="D29" s="21">
        <v>9.78</v>
      </c>
      <c r="E29" s="22"/>
      <c r="F29" s="21">
        <f>SUM(C29:E29)</f>
        <v>49.480000000000004</v>
      </c>
    </row>
    <row r="30" spans="1:6" ht="14.25">
      <c r="A30" s="23" t="s">
        <v>53</v>
      </c>
      <c r="B30" s="31" t="s">
        <v>54</v>
      </c>
      <c r="C30" s="17">
        <f>C32+C31</f>
        <v>92.7</v>
      </c>
      <c r="D30" s="17">
        <f>D32+D31</f>
        <v>-79.9</v>
      </c>
      <c r="E30" s="18">
        <f>E32+E31</f>
        <v>0</v>
      </c>
      <c r="F30" s="17">
        <f>F32+F31</f>
        <v>12.799999999999997</v>
      </c>
    </row>
    <row r="31" spans="1:6" ht="75">
      <c r="A31" s="25" t="s">
        <v>90</v>
      </c>
      <c r="B31" s="30" t="s">
        <v>91</v>
      </c>
      <c r="C31" s="21">
        <v>0</v>
      </c>
      <c r="D31" s="21">
        <v>0</v>
      </c>
      <c r="E31" s="22">
        <v>10.487</v>
      </c>
      <c r="F31" s="21">
        <f>SUM(C31:E31)</f>
        <v>10.487</v>
      </c>
    </row>
    <row r="32" spans="1:6" ht="37.5" customHeight="1">
      <c r="A32" s="25" t="s">
        <v>79</v>
      </c>
      <c r="B32" s="30" t="s">
        <v>80</v>
      </c>
      <c r="C32" s="21">
        <v>92.7</v>
      </c>
      <c r="D32" s="21">
        <v>-79.9</v>
      </c>
      <c r="E32" s="22">
        <v>-10.487</v>
      </c>
      <c r="F32" s="21">
        <f>SUM(C32:E32)</f>
        <v>2.312999999999997</v>
      </c>
    </row>
    <row r="33" spans="1:6" ht="15.75">
      <c r="A33" s="33"/>
      <c r="B33" s="34" t="s">
        <v>11</v>
      </c>
      <c r="C33" s="35">
        <f>C8+C10+C16+C18+C22+C28+C30+C25</f>
        <v>28880.600000000002</v>
      </c>
      <c r="D33" s="35">
        <f>D8+D10+D16+D18+D22+D28+D30+D25</f>
        <v>-881.0199999999999</v>
      </c>
      <c r="E33" s="36">
        <f>E8+E10+E16+E18+E22+E28+E30+E25</f>
        <v>0</v>
      </c>
      <c r="F33" s="35">
        <f>F8+F10+F16+F18+F22+F28+F30+F25</f>
        <v>27999.579999999998</v>
      </c>
    </row>
    <row r="34" spans="1:6" ht="15.75">
      <c r="A34" s="37" t="s">
        <v>21</v>
      </c>
      <c r="B34" s="38" t="s">
        <v>12</v>
      </c>
      <c r="C34" s="36">
        <f>C35+C54</f>
        <v>16141.4</v>
      </c>
      <c r="D34" s="36">
        <f>D35+D54</f>
        <v>-1447</v>
      </c>
      <c r="E34" s="36">
        <f>E35+E54</f>
        <v>26144.896</v>
      </c>
      <c r="F34" s="36">
        <f>F35+F54</f>
        <v>40839.296</v>
      </c>
    </row>
    <row r="35" spans="1:6" ht="31.5">
      <c r="A35" s="39" t="s">
        <v>22</v>
      </c>
      <c r="B35" s="40" t="s">
        <v>55</v>
      </c>
      <c r="C35" s="41">
        <f>C36+C43+C49+C38</f>
        <v>16141.4</v>
      </c>
      <c r="D35" s="41">
        <f>D36+D43+D49+D38</f>
        <v>-1447</v>
      </c>
      <c r="E35" s="41">
        <f>E36+E43+E49+E38</f>
        <v>26091.43</v>
      </c>
      <c r="F35" s="41">
        <f>F36+F43+F49+F38</f>
        <v>40785.83</v>
      </c>
    </row>
    <row r="36" spans="1:6" ht="31.5">
      <c r="A36" s="42" t="s">
        <v>57</v>
      </c>
      <c r="B36" s="43" t="s">
        <v>56</v>
      </c>
      <c r="C36" s="36">
        <f>C37</f>
        <v>14227</v>
      </c>
      <c r="D36" s="36">
        <f>D37</f>
        <v>0</v>
      </c>
      <c r="E36" s="36">
        <f>E37</f>
        <v>0</v>
      </c>
      <c r="F36" s="36">
        <f>F37</f>
        <v>14227</v>
      </c>
    </row>
    <row r="37" spans="1:6" ht="31.5">
      <c r="A37" s="39" t="s">
        <v>74</v>
      </c>
      <c r="B37" s="40" t="s">
        <v>71</v>
      </c>
      <c r="C37" s="41">
        <v>14227</v>
      </c>
      <c r="D37" s="41">
        <v>0</v>
      </c>
      <c r="E37" s="41"/>
      <c r="F37" s="41">
        <f>SUM(C37:E37)</f>
        <v>14227</v>
      </c>
    </row>
    <row r="38" spans="1:6" ht="47.25">
      <c r="A38" s="42" t="s">
        <v>85</v>
      </c>
      <c r="B38" s="38" t="s">
        <v>89</v>
      </c>
      <c r="C38" s="36">
        <f>C41+C39</f>
        <v>0</v>
      </c>
      <c r="D38" s="36">
        <f>D41+D39</f>
        <v>0</v>
      </c>
      <c r="E38" s="36">
        <f>E41+E39</f>
        <v>21056.63</v>
      </c>
      <c r="F38" s="36">
        <f>F41+F39</f>
        <v>21056.63</v>
      </c>
    </row>
    <row r="39" spans="1:6" s="47" customFormat="1" ht="78.75">
      <c r="A39" s="44" t="s">
        <v>101</v>
      </c>
      <c r="B39" s="45" t="s">
        <v>100</v>
      </c>
      <c r="C39" s="46">
        <f>C40</f>
        <v>0</v>
      </c>
      <c r="D39" s="46">
        <f aca="true" t="shared" si="0" ref="D39:F41">D40</f>
        <v>0</v>
      </c>
      <c r="E39" s="46">
        <f t="shared" si="0"/>
        <v>19154.2</v>
      </c>
      <c r="F39" s="46">
        <f t="shared" si="0"/>
        <v>19154.2</v>
      </c>
    </row>
    <row r="40" spans="1:6" ht="63">
      <c r="A40" s="39" t="s">
        <v>99</v>
      </c>
      <c r="B40" s="40" t="s">
        <v>102</v>
      </c>
      <c r="C40" s="41">
        <v>0</v>
      </c>
      <c r="D40" s="41">
        <v>0</v>
      </c>
      <c r="E40" s="41">
        <v>19154.2</v>
      </c>
      <c r="F40" s="41">
        <f>SUM(C40:E40)</f>
        <v>19154.2</v>
      </c>
    </row>
    <row r="41" spans="1:6" s="47" customFormat="1" ht="47.25">
      <c r="A41" s="44" t="s">
        <v>84</v>
      </c>
      <c r="B41" s="45" t="s">
        <v>86</v>
      </c>
      <c r="C41" s="46">
        <f>C42</f>
        <v>0</v>
      </c>
      <c r="D41" s="46">
        <f t="shared" si="0"/>
        <v>0</v>
      </c>
      <c r="E41" s="46">
        <f t="shared" si="0"/>
        <v>1902.43</v>
      </c>
      <c r="F41" s="46">
        <f t="shared" si="0"/>
        <v>1902.43</v>
      </c>
    </row>
    <row r="42" spans="1:6" ht="63">
      <c r="A42" s="39" t="s">
        <v>87</v>
      </c>
      <c r="B42" s="40" t="s">
        <v>88</v>
      </c>
      <c r="C42" s="41">
        <v>0</v>
      </c>
      <c r="D42" s="41">
        <v>0</v>
      </c>
      <c r="E42" s="41">
        <v>1902.43</v>
      </c>
      <c r="F42" s="41">
        <f>SUM(C42:E42)</f>
        <v>1902.43</v>
      </c>
    </row>
    <row r="43" spans="1:6" ht="31.5">
      <c r="A43" s="42" t="s">
        <v>60</v>
      </c>
      <c r="B43" s="38" t="s">
        <v>58</v>
      </c>
      <c r="C43" s="36">
        <f>C47+C44</f>
        <v>422.4</v>
      </c>
      <c r="D43" s="36">
        <f>D47+D44</f>
        <v>45</v>
      </c>
      <c r="E43" s="36">
        <f>E47+E44</f>
        <v>34.8</v>
      </c>
      <c r="F43" s="36">
        <f>F47+F44</f>
        <v>502.19999999999993</v>
      </c>
    </row>
    <row r="44" spans="1:6" ht="31.5">
      <c r="A44" s="44" t="s">
        <v>63</v>
      </c>
      <c r="B44" s="45" t="s">
        <v>59</v>
      </c>
      <c r="C44" s="36">
        <f aca="true" t="shared" si="1" ref="C44:F45">C45</f>
        <v>18</v>
      </c>
      <c r="D44" s="36">
        <f t="shared" si="1"/>
        <v>-0.5</v>
      </c>
      <c r="E44" s="36">
        <f t="shared" si="1"/>
        <v>17.9</v>
      </c>
      <c r="F44" s="36">
        <f t="shared" si="1"/>
        <v>35.4</v>
      </c>
    </row>
    <row r="45" spans="1:6" ht="31.5">
      <c r="A45" s="39" t="s">
        <v>75</v>
      </c>
      <c r="B45" s="40" t="s">
        <v>72</v>
      </c>
      <c r="C45" s="41">
        <f t="shared" si="1"/>
        <v>18</v>
      </c>
      <c r="D45" s="41">
        <f t="shared" si="1"/>
        <v>-0.5</v>
      </c>
      <c r="E45" s="41">
        <f t="shared" si="1"/>
        <v>17.9</v>
      </c>
      <c r="F45" s="41">
        <f t="shared" si="1"/>
        <v>35.4</v>
      </c>
    </row>
    <row r="46" spans="1:6" ht="66.75" customHeight="1">
      <c r="A46" s="39"/>
      <c r="B46" s="48" t="s">
        <v>45</v>
      </c>
      <c r="C46" s="41">
        <v>18</v>
      </c>
      <c r="D46" s="41">
        <v>-0.5</v>
      </c>
      <c r="E46" s="41">
        <f>6.1+2.7-0.05+9.15</f>
        <v>17.9</v>
      </c>
      <c r="F46" s="41">
        <f>SUM(C46:E46)</f>
        <v>35.4</v>
      </c>
    </row>
    <row r="47" spans="1:6" ht="47.25">
      <c r="A47" s="44" t="s">
        <v>61</v>
      </c>
      <c r="B47" s="45" t="s">
        <v>62</v>
      </c>
      <c r="C47" s="36">
        <f>C48</f>
        <v>404.4</v>
      </c>
      <c r="D47" s="36">
        <f>D48</f>
        <v>45.5</v>
      </c>
      <c r="E47" s="36">
        <f>E48</f>
        <v>16.9</v>
      </c>
      <c r="F47" s="36">
        <f>F48</f>
        <v>466.79999999999995</v>
      </c>
    </row>
    <row r="48" spans="1:6" ht="47.25">
      <c r="A48" s="39" t="s">
        <v>78</v>
      </c>
      <c r="B48" s="40" t="s">
        <v>73</v>
      </c>
      <c r="C48" s="41">
        <v>404.4</v>
      </c>
      <c r="D48" s="41">
        <v>45.5</v>
      </c>
      <c r="E48" s="41">
        <v>16.9</v>
      </c>
      <c r="F48" s="41">
        <f>SUM(C48:E48)</f>
        <v>466.79999999999995</v>
      </c>
    </row>
    <row r="49" spans="1:6" ht="15.75">
      <c r="A49" s="42" t="s">
        <v>64</v>
      </c>
      <c r="B49" s="49" t="s">
        <v>65</v>
      </c>
      <c r="C49" s="36">
        <f>C50</f>
        <v>1492</v>
      </c>
      <c r="D49" s="36">
        <f>D50</f>
        <v>-1492</v>
      </c>
      <c r="E49" s="36">
        <f>E50</f>
        <v>5000</v>
      </c>
      <c r="F49" s="36">
        <f>F50</f>
        <v>5000</v>
      </c>
    </row>
    <row r="50" spans="1:6" ht="31.5">
      <c r="A50" s="44" t="s">
        <v>76</v>
      </c>
      <c r="B50" s="50" t="s">
        <v>77</v>
      </c>
      <c r="C50" s="41">
        <f>C51+C53</f>
        <v>1492</v>
      </c>
      <c r="D50" s="41">
        <f>D51+D53</f>
        <v>-1492</v>
      </c>
      <c r="E50" s="41">
        <f>SUM(E51:E53)</f>
        <v>5000</v>
      </c>
      <c r="F50" s="41">
        <f>SUM(F51:F53)</f>
        <v>5000</v>
      </c>
    </row>
    <row r="51" spans="1:6" ht="47.25">
      <c r="A51" s="51"/>
      <c r="B51" s="52" t="s">
        <v>81</v>
      </c>
      <c r="C51" s="41">
        <v>1492</v>
      </c>
      <c r="D51" s="41">
        <v>-1492</v>
      </c>
      <c r="E51" s="41"/>
      <c r="F51" s="41">
        <f>SUM(C51:E51)</f>
        <v>0</v>
      </c>
    </row>
    <row r="52" spans="1:6" ht="47.25">
      <c r="A52" s="51"/>
      <c r="B52" s="52" t="s">
        <v>98</v>
      </c>
      <c r="C52" s="41">
        <v>0</v>
      </c>
      <c r="D52" s="41">
        <v>0</v>
      </c>
      <c r="E52" s="41">
        <v>4000</v>
      </c>
      <c r="F52" s="41">
        <f>SUM(C52:E52)</f>
        <v>4000</v>
      </c>
    </row>
    <row r="53" spans="1:6" ht="39.75" customHeight="1">
      <c r="A53" s="51"/>
      <c r="B53" s="52" t="s">
        <v>103</v>
      </c>
      <c r="C53" s="41">
        <v>0</v>
      </c>
      <c r="D53" s="41">
        <v>0</v>
      </c>
      <c r="E53" s="41">
        <v>1000</v>
      </c>
      <c r="F53" s="41">
        <f>SUM(C53:E53)</f>
        <v>1000</v>
      </c>
    </row>
    <row r="54" spans="1:6" ht="71.25">
      <c r="A54" s="23" t="s">
        <v>92</v>
      </c>
      <c r="B54" s="53" t="s">
        <v>93</v>
      </c>
      <c r="C54" s="35">
        <f>C55</f>
        <v>0</v>
      </c>
      <c r="D54" s="35">
        <f aca="true" t="shared" si="2" ref="D54:F55">D55</f>
        <v>0</v>
      </c>
      <c r="E54" s="36">
        <f t="shared" si="2"/>
        <v>53.466</v>
      </c>
      <c r="F54" s="35">
        <f t="shared" si="2"/>
        <v>53.466</v>
      </c>
    </row>
    <row r="55" spans="1:6" ht="75">
      <c r="A55" s="54" t="s">
        <v>97</v>
      </c>
      <c r="B55" s="55" t="s">
        <v>96</v>
      </c>
      <c r="C55" s="56">
        <f>C56</f>
        <v>0</v>
      </c>
      <c r="D55" s="56">
        <f t="shared" si="2"/>
        <v>0</v>
      </c>
      <c r="E55" s="41">
        <f t="shared" si="2"/>
        <v>53.466</v>
      </c>
      <c r="F55" s="56">
        <f t="shared" si="2"/>
        <v>53.466</v>
      </c>
    </row>
    <row r="56" spans="1:6" ht="60">
      <c r="A56" s="57" t="s">
        <v>94</v>
      </c>
      <c r="B56" s="58" t="s">
        <v>95</v>
      </c>
      <c r="C56" s="56">
        <v>0</v>
      </c>
      <c r="D56" s="59">
        <v>0</v>
      </c>
      <c r="E56" s="41">
        <v>53.466</v>
      </c>
      <c r="F56" s="56">
        <f>C56+D56+E56</f>
        <v>53.466</v>
      </c>
    </row>
    <row r="57" spans="1:6" ht="19.5" customHeight="1">
      <c r="A57" s="33"/>
      <c r="B57" s="34" t="s">
        <v>13</v>
      </c>
      <c r="C57" s="35">
        <f>C33+C34</f>
        <v>45022</v>
      </c>
      <c r="D57" s="35">
        <f>D33+D34</f>
        <v>-2328.02</v>
      </c>
      <c r="E57" s="36">
        <f>E33+E34</f>
        <v>26144.896</v>
      </c>
      <c r="F57" s="35">
        <f>F33+F34</f>
        <v>68838.876</v>
      </c>
    </row>
    <row r="58" spans="1:6" ht="103.5" customHeight="1">
      <c r="A58" s="60"/>
      <c r="B58" s="61"/>
      <c r="C58" s="62"/>
      <c r="D58" s="62"/>
      <c r="E58" s="63"/>
      <c r="F58" s="62"/>
    </row>
    <row r="59" spans="1:6" ht="15.75">
      <c r="A59" s="64"/>
      <c r="B59" s="71"/>
      <c r="C59" s="71"/>
      <c r="D59" s="1"/>
      <c r="E59" s="2"/>
      <c r="F59" s="1"/>
    </row>
    <row r="60" spans="1:6" ht="15.75">
      <c r="A60" s="65"/>
      <c r="B60" s="65"/>
      <c r="C60" s="66"/>
      <c r="D60" s="66"/>
      <c r="E60" s="67"/>
      <c r="F60" s="66"/>
    </row>
    <row r="61" spans="2:6" ht="63" customHeight="1">
      <c r="B61" s="68"/>
      <c r="C61" s="66"/>
      <c r="D61" s="66"/>
      <c r="E61" s="67"/>
      <c r="F61" s="66"/>
    </row>
    <row r="62" spans="1:6" ht="15.75">
      <c r="A62" s="65"/>
      <c r="B62" s="68"/>
      <c r="C62" s="66"/>
      <c r="D62" s="66"/>
      <c r="E62" s="67"/>
      <c r="F62" s="66"/>
    </row>
    <row r="63" ht="15.75">
      <c r="A63" s="65"/>
    </row>
    <row r="65" ht="20.25" customHeight="1"/>
  </sheetData>
  <sheetProtection/>
  <mergeCells count="5">
    <mergeCell ref="B59:C59"/>
    <mergeCell ref="A1:C1"/>
    <mergeCell ref="A4:F4"/>
    <mergeCell ref="B2:F2"/>
    <mergeCell ref="C3:F3"/>
  </mergeCells>
  <printOptions/>
  <pageMargins left="0.984251968503937" right="0.3937007874015748" top="0.3937007874015748" bottom="0.1968503937007874" header="0.5118110236220472" footer="0.5118110236220472"/>
  <pageSetup fitToHeight="7" fitToWidth="1" horizontalDpi="600" verticalDpi="600" orientation="portrait" paperSize="9" scale="60" r:id="rId1"/>
  <rowBreaks count="1" manualBreakCount="1">
    <brk id="5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2018-11-26T10:51:57Z</cp:lastPrinted>
  <dcterms:created xsi:type="dcterms:W3CDTF">2007-08-31T09:20:59Z</dcterms:created>
  <dcterms:modified xsi:type="dcterms:W3CDTF">2018-11-26T10:52:21Z</dcterms:modified>
  <cp:category/>
  <cp:version/>
  <cp:contentType/>
  <cp:contentStatus/>
</cp:coreProperties>
</file>